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20" windowWidth="15120" windowHeight="8010" activeTab="1"/>
  </bookViews>
  <sheets>
    <sheet name="Прогноз" sheetId="1" r:id="rId1"/>
    <sheet name="Результат" sheetId="2" r:id="rId2"/>
  </sheets>
  <calcPr calcId="144525"/>
</workbook>
</file>

<file path=xl/calcChain.xml><?xml version="1.0" encoding="utf-8"?>
<calcChain xmlns="http://schemas.openxmlformats.org/spreadsheetml/2006/main">
  <c r="DP2" i="2" l="1"/>
  <c r="DT2" i="2"/>
  <c r="DR4" i="2"/>
  <c r="DQ4" i="2"/>
  <c r="DP4" i="2"/>
  <c r="DR3" i="2"/>
  <c r="DQ3" i="2"/>
  <c r="DP3" i="2"/>
  <c r="DR2" i="2"/>
  <c r="DQ2" i="2"/>
  <c r="DY4" i="2"/>
  <c r="DX4" i="2"/>
  <c r="DW4" i="2"/>
  <c r="DV4" i="2"/>
  <c r="DU4" i="2"/>
  <c r="DL4" i="2" s="1"/>
  <c r="DT4" i="2"/>
  <c r="DK4" i="2" s="1"/>
  <c r="DY3" i="2"/>
  <c r="DX3" i="2"/>
  <c r="DW3" i="2"/>
  <c r="DV3" i="2"/>
  <c r="DU3" i="2"/>
  <c r="DL3" i="2" s="1"/>
  <c r="DT3" i="2"/>
  <c r="DK3" i="2" s="1"/>
  <c r="DY2" i="2"/>
  <c r="DX2" i="2"/>
  <c r="DW2" i="2"/>
  <c r="DV2" i="2"/>
  <c r="DU2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C17" i="2"/>
  <c r="AA17" i="2"/>
  <c r="Z17" i="2"/>
  <c r="X17" i="2"/>
  <c r="W17" i="2"/>
  <c r="U17" i="2"/>
  <c r="T17" i="2"/>
  <c r="R17" i="2"/>
  <c r="Q17" i="2"/>
  <c r="O17" i="2"/>
  <c r="N17" i="2"/>
  <c r="L17" i="2"/>
  <c r="K17" i="2"/>
  <c r="I17" i="2"/>
  <c r="H17" i="2"/>
  <c r="F17" i="2"/>
  <c r="E17" i="2"/>
  <c r="C17" i="2"/>
  <c r="AC16" i="2"/>
  <c r="AA16" i="2"/>
  <c r="Z16" i="2"/>
  <c r="X16" i="2"/>
  <c r="W16" i="2"/>
  <c r="U16" i="2"/>
  <c r="T16" i="2"/>
  <c r="R16" i="2"/>
  <c r="Q16" i="2"/>
  <c r="O16" i="2"/>
  <c r="N16" i="2"/>
  <c r="L16" i="2"/>
  <c r="K16" i="2"/>
  <c r="I16" i="2"/>
  <c r="H16" i="2"/>
  <c r="F16" i="2"/>
  <c r="E16" i="2"/>
  <c r="C16" i="2"/>
  <c r="AC15" i="2"/>
  <c r="AA15" i="2"/>
  <c r="Z15" i="2"/>
  <c r="X15" i="2"/>
  <c r="W15" i="2"/>
  <c r="U15" i="2"/>
  <c r="T15" i="2"/>
  <c r="R15" i="2"/>
  <c r="Q15" i="2"/>
  <c r="O15" i="2"/>
  <c r="N15" i="2"/>
  <c r="L15" i="2"/>
  <c r="K15" i="2"/>
  <c r="I15" i="2"/>
  <c r="H15" i="2"/>
  <c r="F15" i="2"/>
  <c r="E15" i="2"/>
  <c r="C15" i="2"/>
  <c r="AC14" i="2"/>
  <c r="AA14" i="2"/>
  <c r="Z14" i="2"/>
  <c r="X14" i="2"/>
  <c r="W14" i="2"/>
  <c r="U14" i="2"/>
  <c r="T14" i="2"/>
  <c r="R14" i="2"/>
  <c r="Q14" i="2"/>
  <c r="O14" i="2"/>
  <c r="N14" i="2"/>
  <c r="L14" i="2"/>
  <c r="K14" i="2"/>
  <c r="I14" i="2"/>
  <c r="H14" i="2"/>
  <c r="F14" i="2"/>
  <c r="E14" i="2"/>
  <c r="C14" i="2"/>
  <c r="AC13" i="2"/>
  <c r="AA13" i="2"/>
  <c r="Z13" i="2"/>
  <c r="X13" i="2"/>
  <c r="W13" i="2"/>
  <c r="U13" i="2"/>
  <c r="T13" i="2"/>
  <c r="R13" i="2"/>
  <c r="Q13" i="2"/>
  <c r="O13" i="2"/>
  <c r="N13" i="2"/>
  <c r="L13" i="2"/>
  <c r="K13" i="2"/>
  <c r="I13" i="2"/>
  <c r="H13" i="2"/>
  <c r="F13" i="2"/>
  <c r="E13" i="2"/>
  <c r="C13" i="2"/>
  <c r="AC12" i="2"/>
  <c r="AA12" i="2"/>
  <c r="Z12" i="2"/>
  <c r="X12" i="2"/>
  <c r="W12" i="2"/>
  <c r="U12" i="2"/>
  <c r="T12" i="2"/>
  <c r="R12" i="2"/>
  <c r="Q12" i="2"/>
  <c r="O12" i="2"/>
  <c r="N12" i="2"/>
  <c r="L12" i="2"/>
  <c r="K12" i="2"/>
  <c r="I12" i="2"/>
  <c r="H12" i="2"/>
  <c r="F12" i="2"/>
  <c r="E12" i="2"/>
  <c r="C12" i="2"/>
  <c r="AC11" i="2"/>
  <c r="AA11" i="2"/>
  <c r="Z11" i="2"/>
  <c r="X11" i="2"/>
  <c r="W11" i="2"/>
  <c r="U11" i="2"/>
  <c r="T11" i="2"/>
  <c r="R11" i="2"/>
  <c r="Q11" i="2"/>
  <c r="O11" i="2"/>
  <c r="N11" i="2"/>
  <c r="L11" i="2"/>
  <c r="K11" i="2"/>
  <c r="I11" i="2"/>
  <c r="H11" i="2"/>
  <c r="F11" i="2"/>
  <c r="E11" i="2"/>
  <c r="C11" i="2"/>
  <c r="AC10" i="2"/>
  <c r="AA10" i="2"/>
  <c r="Z10" i="2"/>
  <c r="X10" i="2"/>
  <c r="W10" i="2"/>
  <c r="U10" i="2"/>
  <c r="T10" i="2"/>
  <c r="R10" i="2"/>
  <c r="Q10" i="2"/>
  <c r="O10" i="2"/>
  <c r="N10" i="2"/>
  <c r="L10" i="2"/>
  <c r="K10" i="2"/>
  <c r="I10" i="2"/>
  <c r="H10" i="2"/>
  <c r="F10" i="2"/>
  <c r="E10" i="2"/>
  <c r="C10" i="2"/>
  <c r="AC9" i="2"/>
  <c r="AA9" i="2"/>
  <c r="Z9" i="2"/>
  <c r="X9" i="2"/>
  <c r="W9" i="2"/>
  <c r="U9" i="2"/>
  <c r="T9" i="2"/>
  <c r="R9" i="2"/>
  <c r="Q9" i="2"/>
  <c r="O9" i="2"/>
  <c r="N9" i="2"/>
  <c r="L9" i="2"/>
  <c r="K9" i="2"/>
  <c r="I9" i="2"/>
  <c r="H9" i="2"/>
  <c r="F9" i="2"/>
  <c r="E9" i="2"/>
  <c r="C9" i="2"/>
  <c r="AC8" i="2"/>
  <c r="AA8" i="2"/>
  <c r="Z8" i="2"/>
  <c r="X8" i="2"/>
  <c r="W8" i="2"/>
  <c r="U8" i="2"/>
  <c r="T8" i="2"/>
  <c r="R8" i="2"/>
  <c r="Q8" i="2"/>
  <c r="O8" i="2"/>
  <c r="N8" i="2"/>
  <c r="L8" i="2"/>
  <c r="K8" i="2"/>
  <c r="I8" i="2"/>
  <c r="H8" i="2"/>
  <c r="F8" i="2"/>
  <c r="E8" i="2"/>
  <c r="C8" i="2"/>
  <c r="AC7" i="2"/>
  <c r="AA7" i="2"/>
  <c r="Z7" i="2"/>
  <c r="X7" i="2"/>
  <c r="W7" i="2"/>
  <c r="U7" i="2"/>
  <c r="T7" i="2"/>
  <c r="R7" i="2"/>
  <c r="Q7" i="2"/>
  <c r="O7" i="2"/>
  <c r="N7" i="2"/>
  <c r="L7" i="2"/>
  <c r="K7" i="2"/>
  <c r="I7" i="2"/>
  <c r="H7" i="2"/>
  <c r="F7" i="2"/>
  <c r="E7" i="2"/>
  <c r="C7" i="2"/>
  <c r="AC6" i="2"/>
  <c r="AA6" i="2"/>
  <c r="Z6" i="2"/>
  <c r="X6" i="2"/>
  <c r="W6" i="2"/>
  <c r="U6" i="2"/>
  <c r="T6" i="2"/>
  <c r="R6" i="2"/>
  <c r="Q6" i="2"/>
  <c r="O6" i="2"/>
  <c r="N6" i="2"/>
  <c r="L6" i="2"/>
  <c r="K6" i="2"/>
  <c r="I6" i="2"/>
  <c r="H6" i="2"/>
  <c r="F6" i="2"/>
  <c r="E6" i="2"/>
  <c r="C6" i="2"/>
  <c r="AC5" i="2"/>
  <c r="AA5" i="2"/>
  <c r="CQ5" i="2" s="1"/>
  <c r="Z5" i="2"/>
  <c r="X5" i="2"/>
  <c r="CP5" i="2" s="1"/>
  <c r="W5" i="2"/>
  <c r="U5" i="2"/>
  <c r="AU5" i="2" s="1"/>
  <c r="BM5" i="2" s="1"/>
  <c r="T5" i="2"/>
  <c r="R5" i="2"/>
  <c r="CN5" i="2" s="1"/>
  <c r="Q5" i="2"/>
  <c r="O5" i="2"/>
  <c r="AR5" i="2" s="1"/>
  <c r="BK5" i="2" s="1"/>
  <c r="N5" i="2"/>
  <c r="L5" i="2"/>
  <c r="CL5" i="2" s="1"/>
  <c r="K5" i="2"/>
  <c r="I5" i="2"/>
  <c r="CK5" i="2" s="1"/>
  <c r="H5" i="2"/>
  <c r="F5" i="2"/>
  <c r="CJ5" i="2" s="1"/>
  <c r="E5" i="2"/>
  <c r="C5" i="2"/>
  <c r="AI5" i="2" s="1"/>
  <c r="BA5" i="2" s="1"/>
  <c r="AC4" i="2"/>
  <c r="AA4" i="2"/>
  <c r="CQ4" i="2" s="1"/>
  <c r="Z4" i="2"/>
  <c r="X4" i="2"/>
  <c r="AX4" i="2" s="1"/>
  <c r="BQ4" i="2" s="1"/>
  <c r="W4" i="2"/>
  <c r="U4" i="2"/>
  <c r="CO4" i="2" s="1"/>
  <c r="T4" i="2"/>
  <c r="R4" i="2"/>
  <c r="CN4" i="2" s="1"/>
  <c r="Q4" i="2"/>
  <c r="O4" i="2"/>
  <c r="CM4" i="2" s="1"/>
  <c r="N4" i="2"/>
  <c r="L4" i="2"/>
  <c r="AO4" i="2" s="1"/>
  <c r="BG4" i="2" s="1"/>
  <c r="K4" i="2"/>
  <c r="I4" i="2"/>
  <c r="CK4" i="2" s="1"/>
  <c r="H4" i="2"/>
  <c r="F4" i="2"/>
  <c r="AL4" i="2" s="1"/>
  <c r="BE4" i="2" s="1"/>
  <c r="E4" i="2"/>
  <c r="C4" i="2"/>
  <c r="CI4" i="2" s="1"/>
  <c r="AC3" i="2"/>
  <c r="AA3" i="2"/>
  <c r="CQ3" i="2" s="1"/>
  <c r="Z3" i="2"/>
  <c r="X3" i="2"/>
  <c r="W3" i="2"/>
  <c r="U3" i="2"/>
  <c r="CO3" i="2" s="1"/>
  <c r="T3" i="2"/>
  <c r="R3" i="2"/>
  <c r="Q3" i="2"/>
  <c r="AR3" i="2" s="1"/>
  <c r="BK3" i="2" s="1"/>
  <c r="O3" i="2"/>
  <c r="N3" i="2"/>
  <c r="AP3" i="2" s="1"/>
  <c r="BJ3" i="2" s="1"/>
  <c r="L3" i="2"/>
  <c r="CL3" i="2"/>
  <c r="K3" i="2"/>
  <c r="I3" i="2"/>
  <c r="CK3" i="2" s="1"/>
  <c r="H3" i="2"/>
  <c r="F3" i="2"/>
  <c r="CJ3" i="2" s="1"/>
  <c r="E3" i="2"/>
  <c r="C3" i="2"/>
  <c r="AI3" i="2" s="1"/>
  <c r="BA3" i="2" s="1"/>
  <c r="AC2" i="2"/>
  <c r="AA2" i="2"/>
  <c r="CQ2" i="2" s="1"/>
  <c r="Z2" i="2"/>
  <c r="X2" i="2"/>
  <c r="W2" i="2"/>
  <c r="U2" i="2"/>
  <c r="CO2" i="2" s="1"/>
  <c r="T2" i="2"/>
  <c r="R2" i="2"/>
  <c r="CN2" i="2" s="1"/>
  <c r="Q2" i="2"/>
  <c r="O2" i="2"/>
  <c r="CM2" i="2" s="1"/>
  <c r="N2" i="2"/>
  <c r="L2" i="2"/>
  <c r="K2" i="2"/>
  <c r="I2" i="2"/>
  <c r="H2" i="2"/>
  <c r="F2" i="2"/>
  <c r="AL2" i="2" s="1"/>
  <c r="BE2" i="2" s="1"/>
  <c r="E2" i="2"/>
  <c r="C2" i="2"/>
  <c r="AK3" i="2"/>
  <c r="BB3" i="2" s="1"/>
  <c r="AO3" i="2"/>
  <c r="BG3" i="2" s="1"/>
  <c r="AQ3" i="2"/>
  <c r="BH3" i="2" s="1"/>
  <c r="AS3" i="2"/>
  <c r="BI3" i="2" s="1"/>
  <c r="AU3" i="2"/>
  <c r="BM3" i="2" s="1"/>
  <c r="AW3" i="2"/>
  <c r="BN3" i="2" s="1"/>
  <c r="AY3" i="2"/>
  <c r="BO3" i="2" s="1"/>
  <c r="AS2" i="2"/>
  <c r="BI2" i="2" s="1"/>
  <c r="AP2" i="2"/>
  <c r="BJ2" i="2" s="1"/>
  <c r="AR2" i="2"/>
  <c r="BK2" i="2" s="1"/>
  <c r="AU2" i="2"/>
  <c r="BM2" i="2" s="1"/>
  <c r="AW2" i="2"/>
  <c r="BN2" i="2" s="1"/>
  <c r="AY2" i="2"/>
  <c r="BO2" i="2" s="1"/>
  <c r="DL2" i="2"/>
  <c r="CJ2" i="2"/>
  <c r="AI2" i="2"/>
  <c r="BA2" i="2" s="1"/>
  <c r="AM2" i="2"/>
  <c r="BC2" i="2" s="1"/>
  <c r="AM3" i="2" l="1"/>
  <c r="BC3" i="2" s="1"/>
  <c r="AJ3" i="2"/>
  <c r="BD3" i="2" s="1"/>
  <c r="CN3" i="2"/>
  <c r="AV3" i="2"/>
  <c r="BP3" i="2" s="1"/>
  <c r="AX3" i="2"/>
  <c r="BQ3" i="2" s="1"/>
  <c r="DK2" i="2"/>
  <c r="DI2" i="2" s="1"/>
  <c r="AV2" i="2"/>
  <c r="BP2" i="2" s="1"/>
  <c r="AX2" i="2"/>
  <c r="BQ2" i="2" s="1"/>
  <c r="CI2" i="2"/>
  <c r="AK2" i="2"/>
  <c r="BB2" i="2" s="1"/>
  <c r="CK2" i="2"/>
  <c r="AO2" i="2"/>
  <c r="BG2" i="2" s="1"/>
  <c r="DI4" i="2"/>
  <c r="DN4" i="2"/>
  <c r="DN3" i="2"/>
  <c r="DN2" i="2"/>
  <c r="CB3" i="2"/>
  <c r="BZ3" i="2"/>
  <c r="BX3" i="2"/>
  <c r="AZ3" i="2"/>
  <c r="BR3" i="2" s="1"/>
  <c r="AT3" i="2"/>
  <c r="BL3" i="2" s="1"/>
  <c r="AN3" i="2"/>
  <c r="BF3" i="2" s="1"/>
  <c r="AL3" i="2"/>
  <c r="BE3" i="2" s="1"/>
  <c r="CI3" i="2"/>
  <c r="CM3" i="2"/>
  <c r="CF3" i="2" s="1"/>
  <c r="AO20" i="2" s="1"/>
  <c r="CP3" i="2"/>
  <c r="CG3" i="2" s="1"/>
  <c r="AS20" i="2" s="1"/>
  <c r="CE2" i="2"/>
  <c r="AZ2" i="2"/>
  <c r="BR2" i="2" s="1"/>
  <c r="CC2" i="2" s="1"/>
  <c r="AT2" i="2"/>
  <c r="BL2" i="2" s="1"/>
  <c r="CA2" i="2" s="1"/>
  <c r="AQ2" i="2"/>
  <c r="BH2" i="2" s="1"/>
  <c r="AJ2" i="2"/>
  <c r="BD2" i="2" s="1"/>
  <c r="BY2" i="2" s="1"/>
  <c r="AN2" i="2"/>
  <c r="BF2" i="2" s="1"/>
  <c r="CL2" i="2"/>
  <c r="CF2" i="2" s="1"/>
  <c r="AO19" i="2" s="1"/>
  <c r="CP2" i="2"/>
  <c r="BZ2" i="2"/>
  <c r="BX2" i="2"/>
  <c r="CB2" i="2"/>
  <c r="CC3" i="2"/>
  <c r="BV3" i="2" s="1"/>
  <c r="AQ20" i="2" s="1"/>
  <c r="CA3" i="2"/>
  <c r="AN20" i="2" s="1"/>
  <c r="BY3" i="2"/>
  <c r="AJ20" i="2" s="1"/>
  <c r="CG2" i="2"/>
  <c r="CE3" i="2"/>
  <c r="AK20" i="2" s="1"/>
  <c r="DI3" i="2"/>
  <c r="CI6" i="2"/>
  <c r="AJ6" i="2"/>
  <c r="BD6" i="2" s="1"/>
  <c r="AI6" i="2"/>
  <c r="BA6" i="2" s="1"/>
  <c r="AL6" i="2"/>
  <c r="BE6" i="2" s="1"/>
  <c r="AK6" i="2"/>
  <c r="BB6" i="2" s="1"/>
  <c r="CJ6" i="2"/>
  <c r="CK6" i="2"/>
  <c r="AN6" i="2"/>
  <c r="BF6" i="2" s="1"/>
  <c r="AM6" i="2"/>
  <c r="BC6" i="2" s="1"/>
  <c r="AO6" i="2"/>
  <c r="BG6" i="2" s="1"/>
  <c r="CL6" i="2"/>
  <c r="AP6" i="2"/>
  <c r="BJ6" i="2" s="1"/>
  <c r="CM6" i="2"/>
  <c r="AR6" i="2"/>
  <c r="BK6" i="2" s="1"/>
  <c r="AQ6" i="2"/>
  <c r="BH6" i="2" s="1"/>
  <c r="CN6" i="2"/>
  <c r="AT6" i="2"/>
  <c r="BL6" i="2" s="1"/>
  <c r="AS6" i="2"/>
  <c r="BI6" i="2" s="1"/>
  <c r="CO6" i="2"/>
  <c r="AV6" i="2"/>
  <c r="BP6" i="2" s="1"/>
  <c r="AU6" i="2"/>
  <c r="BM6" i="2" s="1"/>
  <c r="AX6" i="2"/>
  <c r="BQ6" i="2" s="1"/>
  <c r="AW6" i="2"/>
  <c r="BN6" i="2" s="1"/>
  <c r="CP6" i="2"/>
  <c r="CQ6" i="2"/>
  <c r="AZ6" i="2"/>
  <c r="BR6" i="2" s="1"/>
  <c r="AY6" i="2"/>
  <c r="BO6" i="2" s="1"/>
  <c r="AI7" i="2"/>
  <c r="BA7" i="2" s="1"/>
  <c r="CI7" i="2"/>
  <c r="AJ7" i="2"/>
  <c r="BD7" i="2" s="1"/>
  <c r="CJ7" i="2"/>
  <c r="AL7" i="2"/>
  <c r="BE7" i="2" s="1"/>
  <c r="AK7" i="2"/>
  <c r="BB7" i="2" s="1"/>
  <c r="CK7" i="2"/>
  <c r="AN7" i="2"/>
  <c r="BF7" i="2" s="1"/>
  <c r="AM7" i="2"/>
  <c r="BC7" i="2" s="1"/>
  <c r="CL7" i="2"/>
  <c r="AP7" i="2"/>
  <c r="BJ7" i="2" s="1"/>
  <c r="AO7" i="2"/>
  <c r="BG7" i="2" s="1"/>
  <c r="AR7" i="2"/>
  <c r="BK7" i="2" s="1"/>
  <c r="AQ7" i="2"/>
  <c r="BH7" i="2" s="1"/>
  <c r="CM7" i="2"/>
  <c r="CN7" i="2"/>
  <c r="AT7" i="2"/>
  <c r="BL7" i="2" s="1"/>
  <c r="AS7" i="2"/>
  <c r="BI7" i="2" s="1"/>
  <c r="AU7" i="2"/>
  <c r="BM7" i="2" s="1"/>
  <c r="CO7" i="2"/>
  <c r="AV7" i="2"/>
  <c r="BP7" i="2" s="1"/>
  <c r="CP7" i="2"/>
  <c r="AX7" i="2"/>
  <c r="BQ7" i="2" s="1"/>
  <c r="AW7" i="2"/>
  <c r="BN7" i="2" s="1"/>
  <c r="CQ7" i="2"/>
  <c r="AZ7" i="2"/>
  <c r="BR7" i="2" s="1"/>
  <c r="AY7" i="2"/>
  <c r="BO7" i="2" s="1"/>
  <c r="CI8" i="2"/>
  <c r="AJ8" i="2"/>
  <c r="BD8" i="2" s="1"/>
  <c r="AI8" i="2"/>
  <c r="BA8" i="2" s="1"/>
  <c r="AL8" i="2"/>
  <c r="BE8" i="2" s="1"/>
  <c r="AK8" i="2"/>
  <c r="BB8" i="2" s="1"/>
  <c r="CJ8" i="2"/>
  <c r="CK8" i="2"/>
  <c r="AN8" i="2"/>
  <c r="BF8" i="2" s="1"/>
  <c r="AM8" i="2"/>
  <c r="BC8" i="2" s="1"/>
  <c r="AO8" i="2"/>
  <c r="BG8" i="2" s="1"/>
  <c r="CL8" i="2"/>
  <c r="AP8" i="2"/>
  <c r="BJ8" i="2" s="1"/>
  <c r="CM8" i="2"/>
  <c r="AR8" i="2"/>
  <c r="BK8" i="2" s="1"/>
  <c r="AQ8" i="2"/>
  <c r="BH8" i="2" s="1"/>
  <c r="CN8" i="2"/>
  <c r="AT8" i="2"/>
  <c r="BL8" i="2" s="1"/>
  <c r="AS8" i="2"/>
  <c r="BI8" i="2" s="1"/>
  <c r="CO8" i="2"/>
  <c r="AV8" i="2"/>
  <c r="BP8" i="2" s="1"/>
  <c r="AU8" i="2"/>
  <c r="BM8" i="2" s="1"/>
  <c r="AX8" i="2"/>
  <c r="BQ8" i="2" s="1"/>
  <c r="AW8" i="2"/>
  <c r="BN8" i="2" s="1"/>
  <c r="CP8" i="2"/>
  <c r="CQ8" i="2"/>
  <c r="AZ8" i="2"/>
  <c r="BR8" i="2" s="1"/>
  <c r="AY8" i="2"/>
  <c r="BO8" i="2" s="1"/>
  <c r="AI9" i="2"/>
  <c r="BA9" i="2" s="1"/>
  <c r="CI9" i="2"/>
  <c r="AJ9" i="2"/>
  <c r="BD9" i="2" s="1"/>
  <c r="CJ9" i="2"/>
  <c r="AL9" i="2"/>
  <c r="BE9" i="2" s="1"/>
  <c r="AK9" i="2"/>
  <c r="BB9" i="2" s="1"/>
  <c r="CK9" i="2"/>
  <c r="AN9" i="2"/>
  <c r="BF9" i="2" s="1"/>
  <c r="AM9" i="2"/>
  <c r="BC9" i="2" s="1"/>
  <c r="CL9" i="2"/>
  <c r="AP9" i="2"/>
  <c r="BJ9" i="2" s="1"/>
  <c r="AO9" i="2"/>
  <c r="BG9" i="2" s="1"/>
  <c r="AR9" i="2"/>
  <c r="BK9" i="2" s="1"/>
  <c r="AQ9" i="2"/>
  <c r="BH9" i="2" s="1"/>
  <c r="CM9" i="2"/>
  <c r="CN9" i="2"/>
  <c r="AT9" i="2"/>
  <c r="BL9" i="2" s="1"/>
  <c r="AS9" i="2"/>
  <c r="BI9" i="2" s="1"/>
  <c r="AU9" i="2"/>
  <c r="BM9" i="2" s="1"/>
  <c r="CO9" i="2"/>
  <c r="AV9" i="2"/>
  <c r="BP9" i="2" s="1"/>
  <c r="CP9" i="2"/>
  <c r="AX9" i="2"/>
  <c r="BQ9" i="2" s="1"/>
  <c r="AW9" i="2"/>
  <c r="BN9" i="2" s="1"/>
  <c r="CQ9" i="2"/>
  <c r="AZ9" i="2"/>
  <c r="BR9" i="2" s="1"/>
  <c r="AY9" i="2"/>
  <c r="BO9" i="2" s="1"/>
  <c r="CI10" i="2"/>
  <c r="AJ10" i="2"/>
  <c r="BD10" i="2" s="1"/>
  <c r="AI10" i="2"/>
  <c r="BA10" i="2" s="1"/>
  <c r="AL10" i="2"/>
  <c r="BE10" i="2" s="1"/>
  <c r="AK10" i="2"/>
  <c r="BB10" i="2" s="1"/>
  <c r="CJ10" i="2"/>
  <c r="CK10" i="2"/>
  <c r="AN10" i="2"/>
  <c r="BF10" i="2" s="1"/>
  <c r="AM10" i="2"/>
  <c r="BC10" i="2" s="1"/>
  <c r="AO10" i="2"/>
  <c r="BG10" i="2" s="1"/>
  <c r="CL10" i="2"/>
  <c r="AP10" i="2"/>
  <c r="BJ10" i="2" s="1"/>
  <c r="CM10" i="2"/>
  <c r="AR10" i="2"/>
  <c r="BK10" i="2" s="1"/>
  <c r="AQ10" i="2"/>
  <c r="BH10" i="2" s="1"/>
  <c r="CN10" i="2"/>
  <c r="AT10" i="2"/>
  <c r="BL10" i="2" s="1"/>
  <c r="AS10" i="2"/>
  <c r="BI10" i="2" s="1"/>
  <c r="CO10" i="2"/>
  <c r="AV10" i="2"/>
  <c r="BP10" i="2" s="1"/>
  <c r="AU10" i="2"/>
  <c r="BM10" i="2" s="1"/>
  <c r="AX10" i="2"/>
  <c r="BQ10" i="2" s="1"/>
  <c r="AW10" i="2"/>
  <c r="BN10" i="2" s="1"/>
  <c r="CP10" i="2"/>
  <c r="CQ10" i="2"/>
  <c r="AZ10" i="2"/>
  <c r="BR10" i="2" s="1"/>
  <c r="AY10" i="2"/>
  <c r="BO10" i="2" s="1"/>
  <c r="AI11" i="2"/>
  <c r="BA11" i="2" s="1"/>
  <c r="CI11" i="2"/>
  <c r="AJ11" i="2"/>
  <c r="BD11" i="2" s="1"/>
  <c r="CJ11" i="2"/>
  <c r="AL11" i="2"/>
  <c r="BE11" i="2" s="1"/>
  <c r="AK11" i="2"/>
  <c r="BB11" i="2" s="1"/>
  <c r="CK11" i="2"/>
  <c r="AN11" i="2"/>
  <c r="BF11" i="2" s="1"/>
  <c r="AM11" i="2"/>
  <c r="BC11" i="2" s="1"/>
  <c r="CL11" i="2"/>
  <c r="AP11" i="2"/>
  <c r="BJ11" i="2" s="1"/>
  <c r="AO11" i="2"/>
  <c r="BG11" i="2" s="1"/>
  <c r="AR11" i="2"/>
  <c r="BK11" i="2" s="1"/>
  <c r="AQ11" i="2"/>
  <c r="BH11" i="2" s="1"/>
  <c r="CM11" i="2"/>
  <c r="CN11" i="2"/>
  <c r="AT11" i="2"/>
  <c r="BL11" i="2" s="1"/>
  <c r="AS11" i="2"/>
  <c r="BI11" i="2" s="1"/>
  <c r="AU11" i="2"/>
  <c r="BM11" i="2" s="1"/>
  <c r="CO11" i="2"/>
  <c r="AV11" i="2"/>
  <c r="BP11" i="2" s="1"/>
  <c r="CP11" i="2"/>
  <c r="AX11" i="2"/>
  <c r="BQ11" i="2" s="1"/>
  <c r="AW11" i="2"/>
  <c r="BN11" i="2" s="1"/>
  <c r="CQ11" i="2"/>
  <c r="AZ11" i="2"/>
  <c r="BR11" i="2" s="1"/>
  <c r="AY11" i="2"/>
  <c r="BO11" i="2" s="1"/>
  <c r="AI12" i="2"/>
  <c r="BA12" i="2" s="1"/>
  <c r="CI12" i="2"/>
  <c r="AJ12" i="2"/>
  <c r="BD12" i="2" s="1"/>
  <c r="CJ12" i="2"/>
  <c r="AL12" i="2"/>
  <c r="BE12" i="2" s="1"/>
  <c r="AK12" i="2"/>
  <c r="BB12" i="2" s="1"/>
  <c r="CK12" i="2"/>
  <c r="AN12" i="2"/>
  <c r="BF12" i="2" s="1"/>
  <c r="AM12" i="2"/>
  <c r="BC12" i="2" s="1"/>
  <c r="CL12" i="2"/>
  <c r="AP12" i="2"/>
  <c r="BJ12" i="2" s="1"/>
  <c r="AO12" i="2"/>
  <c r="BG12" i="2" s="1"/>
  <c r="AR12" i="2"/>
  <c r="BK12" i="2" s="1"/>
  <c r="AQ12" i="2"/>
  <c r="BH12" i="2" s="1"/>
  <c r="CM12" i="2"/>
  <c r="CN12" i="2"/>
  <c r="AT12" i="2"/>
  <c r="BL12" i="2" s="1"/>
  <c r="AS12" i="2"/>
  <c r="BI12" i="2" s="1"/>
  <c r="AU12" i="2"/>
  <c r="BM12" i="2" s="1"/>
  <c r="CO12" i="2"/>
  <c r="AV12" i="2"/>
  <c r="BP12" i="2" s="1"/>
  <c r="CP12" i="2"/>
  <c r="AX12" i="2"/>
  <c r="BQ12" i="2" s="1"/>
  <c r="AW12" i="2"/>
  <c r="BN12" i="2" s="1"/>
  <c r="CQ12" i="2"/>
  <c r="AZ12" i="2"/>
  <c r="BR12" i="2" s="1"/>
  <c r="AY12" i="2"/>
  <c r="BO12" i="2" s="1"/>
  <c r="CI13" i="2"/>
  <c r="AJ13" i="2"/>
  <c r="BD13" i="2" s="1"/>
  <c r="AI13" i="2"/>
  <c r="BA13" i="2" s="1"/>
  <c r="AL13" i="2"/>
  <c r="BE13" i="2" s="1"/>
  <c r="AK13" i="2"/>
  <c r="BB13" i="2" s="1"/>
  <c r="CJ13" i="2"/>
  <c r="CK13" i="2"/>
  <c r="AN13" i="2"/>
  <c r="BF13" i="2" s="1"/>
  <c r="AM13" i="2"/>
  <c r="BC13" i="2" s="1"/>
  <c r="AO13" i="2"/>
  <c r="BG13" i="2" s="1"/>
  <c r="CL13" i="2"/>
  <c r="AP13" i="2"/>
  <c r="BJ13" i="2" s="1"/>
  <c r="CM13" i="2"/>
  <c r="AR13" i="2"/>
  <c r="BK13" i="2" s="1"/>
  <c r="AQ13" i="2"/>
  <c r="BH13" i="2" s="1"/>
  <c r="CN13" i="2"/>
  <c r="AT13" i="2"/>
  <c r="BL13" i="2" s="1"/>
  <c r="AS13" i="2"/>
  <c r="BI13" i="2" s="1"/>
  <c r="CO13" i="2"/>
  <c r="AV13" i="2"/>
  <c r="BP13" i="2" s="1"/>
  <c r="AU13" i="2"/>
  <c r="BM13" i="2" s="1"/>
  <c r="AX13" i="2"/>
  <c r="BQ13" i="2" s="1"/>
  <c r="AW13" i="2"/>
  <c r="BN13" i="2" s="1"/>
  <c r="CP13" i="2"/>
  <c r="CQ13" i="2"/>
  <c r="AZ13" i="2"/>
  <c r="BR13" i="2" s="1"/>
  <c r="AY13" i="2"/>
  <c r="BO13" i="2" s="1"/>
  <c r="AI14" i="2"/>
  <c r="BA14" i="2" s="1"/>
  <c r="CI14" i="2"/>
  <c r="AJ14" i="2"/>
  <c r="BD14" i="2" s="1"/>
  <c r="CJ14" i="2"/>
  <c r="AL14" i="2"/>
  <c r="BE14" i="2" s="1"/>
  <c r="AK14" i="2"/>
  <c r="BB14" i="2" s="1"/>
  <c r="CK14" i="2"/>
  <c r="AN14" i="2"/>
  <c r="BF14" i="2" s="1"/>
  <c r="AM14" i="2"/>
  <c r="BC14" i="2" s="1"/>
  <c r="CL14" i="2"/>
  <c r="AP14" i="2"/>
  <c r="BJ14" i="2" s="1"/>
  <c r="AO14" i="2"/>
  <c r="BG14" i="2" s="1"/>
  <c r="AR14" i="2"/>
  <c r="BK14" i="2" s="1"/>
  <c r="AQ14" i="2"/>
  <c r="BH14" i="2" s="1"/>
  <c r="CM14" i="2"/>
  <c r="CN14" i="2"/>
  <c r="AT14" i="2"/>
  <c r="BL14" i="2" s="1"/>
  <c r="AS14" i="2"/>
  <c r="BI14" i="2" s="1"/>
  <c r="AU14" i="2"/>
  <c r="BM14" i="2" s="1"/>
  <c r="CO14" i="2"/>
  <c r="AV14" i="2"/>
  <c r="BP14" i="2" s="1"/>
  <c r="CP14" i="2"/>
  <c r="AX14" i="2"/>
  <c r="BQ14" i="2" s="1"/>
  <c r="AW14" i="2"/>
  <c r="BN14" i="2" s="1"/>
  <c r="CQ14" i="2"/>
  <c r="AZ14" i="2"/>
  <c r="BR14" i="2" s="1"/>
  <c r="AY14" i="2"/>
  <c r="BO14" i="2" s="1"/>
  <c r="CI15" i="2"/>
  <c r="AJ15" i="2"/>
  <c r="BD15" i="2" s="1"/>
  <c r="AI15" i="2"/>
  <c r="BA15" i="2" s="1"/>
  <c r="AL15" i="2"/>
  <c r="BE15" i="2" s="1"/>
  <c r="AK15" i="2"/>
  <c r="BB15" i="2" s="1"/>
  <c r="CJ15" i="2"/>
  <c r="CK15" i="2"/>
  <c r="AN15" i="2"/>
  <c r="BF15" i="2" s="1"/>
  <c r="AM15" i="2"/>
  <c r="BC15" i="2" s="1"/>
  <c r="AO15" i="2"/>
  <c r="BG15" i="2" s="1"/>
  <c r="CL15" i="2"/>
  <c r="AP15" i="2"/>
  <c r="BJ15" i="2" s="1"/>
  <c r="CM15" i="2"/>
  <c r="AR15" i="2"/>
  <c r="BK15" i="2" s="1"/>
  <c r="AQ15" i="2"/>
  <c r="BH15" i="2" s="1"/>
  <c r="CN15" i="2"/>
  <c r="AT15" i="2"/>
  <c r="BL15" i="2" s="1"/>
  <c r="AS15" i="2"/>
  <c r="BI15" i="2" s="1"/>
  <c r="CO15" i="2"/>
  <c r="AV15" i="2"/>
  <c r="BP15" i="2" s="1"/>
  <c r="AU15" i="2"/>
  <c r="BM15" i="2" s="1"/>
  <c r="AX15" i="2"/>
  <c r="BQ15" i="2" s="1"/>
  <c r="AW15" i="2"/>
  <c r="BN15" i="2" s="1"/>
  <c r="CP15" i="2"/>
  <c r="CQ15" i="2"/>
  <c r="AZ15" i="2"/>
  <c r="BR15" i="2" s="1"/>
  <c r="AY15" i="2"/>
  <c r="BO15" i="2" s="1"/>
  <c r="AI16" i="2"/>
  <c r="BA16" i="2" s="1"/>
  <c r="CI16" i="2"/>
  <c r="AJ16" i="2"/>
  <c r="BD16" i="2" s="1"/>
  <c r="CJ16" i="2"/>
  <c r="AL16" i="2"/>
  <c r="BE16" i="2" s="1"/>
  <c r="AK16" i="2"/>
  <c r="BB16" i="2" s="1"/>
  <c r="CK16" i="2"/>
  <c r="AN16" i="2"/>
  <c r="BF16" i="2" s="1"/>
  <c r="AM16" i="2"/>
  <c r="BC16" i="2" s="1"/>
  <c r="CL16" i="2"/>
  <c r="AP16" i="2"/>
  <c r="BJ16" i="2" s="1"/>
  <c r="AO16" i="2"/>
  <c r="BG16" i="2" s="1"/>
  <c r="AR16" i="2"/>
  <c r="BK16" i="2" s="1"/>
  <c r="AQ16" i="2"/>
  <c r="BH16" i="2" s="1"/>
  <c r="CM16" i="2"/>
  <c r="CN16" i="2"/>
  <c r="AT16" i="2"/>
  <c r="BL16" i="2" s="1"/>
  <c r="AS16" i="2"/>
  <c r="BI16" i="2" s="1"/>
  <c r="AU16" i="2"/>
  <c r="BM16" i="2" s="1"/>
  <c r="CO16" i="2"/>
  <c r="AV16" i="2"/>
  <c r="BP16" i="2" s="1"/>
  <c r="CP16" i="2"/>
  <c r="AX16" i="2"/>
  <c r="BQ16" i="2" s="1"/>
  <c r="AW16" i="2"/>
  <c r="BN16" i="2" s="1"/>
  <c r="CQ16" i="2"/>
  <c r="AZ16" i="2"/>
  <c r="BR16" i="2" s="1"/>
  <c r="AY16" i="2"/>
  <c r="BO16" i="2" s="1"/>
  <c r="CI17" i="2"/>
  <c r="AJ17" i="2"/>
  <c r="BD17" i="2" s="1"/>
  <c r="AI17" i="2"/>
  <c r="BA17" i="2" s="1"/>
  <c r="AL17" i="2"/>
  <c r="BE17" i="2" s="1"/>
  <c r="AK17" i="2"/>
  <c r="BB17" i="2" s="1"/>
  <c r="CJ17" i="2"/>
  <c r="CK17" i="2"/>
  <c r="AN17" i="2"/>
  <c r="BF17" i="2" s="1"/>
  <c r="AM17" i="2"/>
  <c r="BC17" i="2" s="1"/>
  <c r="AO17" i="2"/>
  <c r="BG17" i="2" s="1"/>
  <c r="CL17" i="2"/>
  <c r="AP17" i="2"/>
  <c r="BJ17" i="2" s="1"/>
  <c r="CM17" i="2"/>
  <c r="AR17" i="2"/>
  <c r="BK17" i="2" s="1"/>
  <c r="AQ17" i="2"/>
  <c r="BH17" i="2" s="1"/>
  <c r="CN17" i="2"/>
  <c r="AT17" i="2"/>
  <c r="BL17" i="2" s="1"/>
  <c r="AS17" i="2"/>
  <c r="BI17" i="2" s="1"/>
  <c r="CO17" i="2"/>
  <c r="AV17" i="2"/>
  <c r="BP17" i="2" s="1"/>
  <c r="AU17" i="2"/>
  <c r="BM17" i="2" s="1"/>
  <c r="AX17" i="2"/>
  <c r="BQ17" i="2" s="1"/>
  <c r="AW17" i="2"/>
  <c r="BN17" i="2" s="1"/>
  <c r="CP17" i="2"/>
  <c r="CQ17" i="2"/>
  <c r="AZ17" i="2"/>
  <c r="BR17" i="2" s="1"/>
  <c r="AY17" i="2"/>
  <c r="BO17" i="2" s="1"/>
  <c r="AI4" i="2"/>
  <c r="BA4" i="2" s="1"/>
  <c r="AP4" i="2"/>
  <c r="BJ4" i="2" s="1"/>
  <c r="AQ4" i="2"/>
  <c r="BH4" i="2" s="1"/>
  <c r="AR4" i="2"/>
  <c r="BK4" i="2" s="1"/>
  <c r="AS4" i="2"/>
  <c r="BI4" i="2" s="1"/>
  <c r="AT4" i="2"/>
  <c r="BL4" i="2" s="1"/>
  <c r="AU4" i="2"/>
  <c r="BM4" i="2" s="1"/>
  <c r="CJ4" i="2"/>
  <c r="CE4" i="2" s="1"/>
  <c r="AK21" i="2" s="1"/>
  <c r="CL4" i="2"/>
  <c r="CF4" i="2" s="1"/>
  <c r="AO21" i="2" s="1"/>
  <c r="CP4" i="2"/>
  <c r="CG4" i="2" s="1"/>
  <c r="AJ5" i="2"/>
  <c r="BD5" i="2" s="1"/>
  <c r="AK5" i="2"/>
  <c r="BB5" i="2" s="1"/>
  <c r="AL5" i="2"/>
  <c r="BE5" i="2" s="1"/>
  <c r="AM5" i="2"/>
  <c r="BC5" i="2" s="1"/>
  <c r="AN5" i="2"/>
  <c r="BF5" i="2" s="1"/>
  <c r="AO5" i="2"/>
  <c r="BG5" i="2" s="1"/>
  <c r="AV5" i="2"/>
  <c r="BP5" i="2" s="1"/>
  <c r="AW5" i="2"/>
  <c r="BN5" i="2" s="1"/>
  <c r="AX5" i="2"/>
  <c r="BQ5" i="2" s="1"/>
  <c r="AY5" i="2"/>
  <c r="BO5" i="2" s="1"/>
  <c r="AZ5" i="2"/>
  <c r="BR5" i="2" s="1"/>
  <c r="CI5" i="2"/>
  <c r="CE5" i="2" s="1"/>
  <c r="AK22" i="2" s="1"/>
  <c r="CM5" i="2"/>
  <c r="CF5" i="2" s="1"/>
  <c r="AO22" i="2" s="1"/>
  <c r="CO5" i="2"/>
  <c r="CG5" i="2" s="1"/>
  <c r="AJ4" i="2"/>
  <c r="BD4" i="2" s="1"/>
  <c r="AK4" i="2"/>
  <c r="BB4" i="2" s="1"/>
  <c r="AM4" i="2"/>
  <c r="BC4" i="2" s="1"/>
  <c r="AN4" i="2"/>
  <c r="BF4" i="2" s="1"/>
  <c r="AV4" i="2"/>
  <c r="BP4" i="2" s="1"/>
  <c r="AW4" i="2"/>
  <c r="BN4" i="2" s="1"/>
  <c r="AY4" i="2"/>
  <c r="BO4" i="2" s="1"/>
  <c r="AZ4" i="2"/>
  <c r="BR4" i="2" s="1"/>
  <c r="AP5" i="2"/>
  <c r="BJ5" i="2" s="1"/>
  <c r="AQ5" i="2"/>
  <c r="BH5" i="2" s="1"/>
  <c r="AS5" i="2"/>
  <c r="BI5" i="2" s="1"/>
  <c r="AT5" i="2"/>
  <c r="BL5" i="2" s="1"/>
  <c r="CB5" i="2" l="1"/>
  <c r="BX5" i="2"/>
  <c r="BZ4" i="2"/>
  <c r="AS22" i="2"/>
  <c r="AS21" i="2"/>
  <c r="AS19" i="2"/>
  <c r="AK19" i="2"/>
  <c r="CB17" i="2"/>
  <c r="CG17" i="2"/>
  <c r="AS34" i="2" s="1"/>
  <c r="CF17" i="2"/>
  <c r="AO34" i="2" s="1"/>
  <c r="BX17" i="2"/>
  <c r="CE17" i="2"/>
  <c r="AK34" i="2" s="1"/>
  <c r="CG16" i="2"/>
  <c r="AS33" i="2" s="1"/>
  <c r="BZ16" i="2"/>
  <c r="CF16" i="2"/>
  <c r="AO33" i="2" s="1"/>
  <c r="CE16" i="2"/>
  <c r="AK33" i="2" s="1"/>
  <c r="CB15" i="2"/>
  <c r="CG15" i="2"/>
  <c r="AS32" i="2" s="1"/>
  <c r="CF15" i="2"/>
  <c r="AO32" i="2" s="1"/>
  <c r="BX15" i="2"/>
  <c r="CE15" i="2"/>
  <c r="AK32" i="2" s="1"/>
  <c r="CG14" i="2"/>
  <c r="AS31" i="2" s="1"/>
  <c r="BZ14" i="2"/>
  <c r="CF14" i="2"/>
  <c r="AO31" i="2" s="1"/>
  <c r="CE14" i="2"/>
  <c r="AK31" i="2" s="1"/>
  <c r="CB13" i="2"/>
  <c r="CG13" i="2"/>
  <c r="AS30" i="2" s="1"/>
  <c r="CF13" i="2"/>
  <c r="AO30" i="2" s="1"/>
  <c r="BX13" i="2"/>
  <c r="CE13" i="2"/>
  <c r="AK30" i="2" s="1"/>
  <c r="CG12" i="2"/>
  <c r="AS29" i="2" s="1"/>
  <c r="BZ12" i="2"/>
  <c r="CF12" i="2"/>
  <c r="AO29" i="2" s="1"/>
  <c r="CE12" i="2"/>
  <c r="AK29" i="2" s="1"/>
  <c r="CC11" i="2"/>
  <c r="CB11" i="2"/>
  <c r="CA11" i="2"/>
  <c r="BY11" i="2"/>
  <c r="BX11" i="2"/>
  <c r="CC10" i="2"/>
  <c r="CA10" i="2"/>
  <c r="BZ10" i="2"/>
  <c r="BY10" i="2"/>
  <c r="CC9" i="2"/>
  <c r="CB9" i="2"/>
  <c r="CA9" i="2"/>
  <c r="BY9" i="2"/>
  <c r="BX9" i="2"/>
  <c r="CC8" i="2"/>
  <c r="CA8" i="2"/>
  <c r="BZ8" i="2"/>
  <c r="BY8" i="2"/>
  <c r="CC7" i="2"/>
  <c r="CB7" i="2"/>
  <c r="CA7" i="2"/>
  <c r="BY7" i="2"/>
  <c r="BX7" i="2"/>
  <c r="CC6" i="2"/>
  <c r="CA6" i="2"/>
  <c r="BZ6" i="2"/>
  <c r="BY6" i="2"/>
  <c r="BT2" i="2"/>
  <c r="AI19" i="2" s="1"/>
  <c r="AJ19" i="2"/>
  <c r="BU3" i="2"/>
  <c r="AM20" i="2" s="1"/>
  <c r="BT3" i="2"/>
  <c r="AI20" i="2" s="1"/>
  <c r="AR20" i="2"/>
  <c r="BZ5" i="2"/>
  <c r="CA4" i="2"/>
  <c r="AN21" i="2" s="1"/>
  <c r="CA5" i="2"/>
  <c r="CC4" i="2"/>
  <c r="BY4" i="2"/>
  <c r="CC5" i="2"/>
  <c r="AR22" i="2" s="1"/>
  <c r="BY5" i="2"/>
  <c r="BT5" i="2" s="1"/>
  <c r="AI22" i="2" s="1"/>
  <c r="CB4" i="2"/>
  <c r="BX4" i="2"/>
  <c r="CC17" i="2"/>
  <c r="CA17" i="2"/>
  <c r="BZ17" i="2"/>
  <c r="BY17" i="2"/>
  <c r="CC16" i="2"/>
  <c r="CB16" i="2"/>
  <c r="CA16" i="2"/>
  <c r="BY16" i="2"/>
  <c r="BX16" i="2"/>
  <c r="CC15" i="2"/>
  <c r="CA15" i="2"/>
  <c r="BZ15" i="2"/>
  <c r="BY15" i="2"/>
  <c r="CC14" i="2"/>
  <c r="CB14" i="2"/>
  <c r="CA14" i="2"/>
  <c r="BY14" i="2"/>
  <c r="BX14" i="2"/>
  <c r="CC13" i="2"/>
  <c r="CA13" i="2"/>
  <c r="BZ13" i="2"/>
  <c r="BY13" i="2"/>
  <c r="CC12" i="2"/>
  <c r="CB12" i="2"/>
  <c r="CA12" i="2"/>
  <c r="BY12" i="2"/>
  <c r="BX12" i="2"/>
  <c r="CG11" i="2"/>
  <c r="AS28" i="2" s="1"/>
  <c r="BZ11" i="2"/>
  <c r="CF11" i="2"/>
  <c r="AO28" i="2" s="1"/>
  <c r="CE11" i="2"/>
  <c r="AK28" i="2" s="1"/>
  <c r="CB10" i="2"/>
  <c r="CG10" i="2"/>
  <c r="AS27" i="2" s="1"/>
  <c r="CF10" i="2"/>
  <c r="AO27" i="2" s="1"/>
  <c r="BX10" i="2"/>
  <c r="CE10" i="2"/>
  <c r="AK27" i="2" s="1"/>
  <c r="CG9" i="2"/>
  <c r="AS26" i="2" s="1"/>
  <c r="BZ9" i="2"/>
  <c r="CF9" i="2"/>
  <c r="AO26" i="2" s="1"/>
  <c r="CE9" i="2"/>
  <c r="AK26" i="2" s="1"/>
  <c r="CB8" i="2"/>
  <c r="CG8" i="2"/>
  <c r="AS25" i="2" s="1"/>
  <c r="CF8" i="2"/>
  <c r="AO25" i="2" s="1"/>
  <c r="BX8" i="2"/>
  <c r="CE8" i="2"/>
  <c r="AK25" i="2" s="1"/>
  <c r="CG7" i="2"/>
  <c r="AS24" i="2" s="1"/>
  <c r="BZ7" i="2"/>
  <c r="CF7" i="2"/>
  <c r="AO24" i="2" s="1"/>
  <c r="CE7" i="2"/>
  <c r="AK24" i="2" s="1"/>
  <c r="CB6" i="2"/>
  <c r="CG6" i="2"/>
  <c r="AS23" i="2" s="1"/>
  <c r="CF6" i="2"/>
  <c r="AO23" i="2" s="1"/>
  <c r="BX6" i="2"/>
  <c r="CE6" i="2"/>
  <c r="AK23" i="2" s="1"/>
  <c r="BV2" i="2"/>
  <c r="AQ19" i="2" s="1"/>
  <c r="AR19" i="2"/>
  <c r="BU2" i="2"/>
  <c r="AM19" i="2" s="1"/>
  <c r="AN19" i="2"/>
  <c r="BV6" i="2" l="1"/>
  <c r="AQ23" i="2" s="1"/>
  <c r="AR23" i="2"/>
  <c r="BT8" i="2"/>
  <c r="AI25" i="2" s="1"/>
  <c r="AJ25" i="2"/>
  <c r="BU9" i="2"/>
  <c r="AM26" i="2" s="1"/>
  <c r="AN26" i="2"/>
  <c r="BV10" i="2"/>
  <c r="AQ27" i="2" s="1"/>
  <c r="AR27" i="2"/>
  <c r="BV12" i="2"/>
  <c r="AQ29" i="2" s="1"/>
  <c r="AR29" i="2"/>
  <c r="BT14" i="2"/>
  <c r="AI31" i="2" s="1"/>
  <c r="AJ31" i="2"/>
  <c r="BU15" i="2"/>
  <c r="AM32" i="2" s="1"/>
  <c r="AN32" i="2"/>
  <c r="BV16" i="2"/>
  <c r="AQ33" i="2" s="1"/>
  <c r="AR33" i="2"/>
  <c r="BT4" i="2"/>
  <c r="AI21" i="2" s="1"/>
  <c r="AJ21" i="2"/>
  <c r="BU5" i="2"/>
  <c r="AM22" i="2" s="1"/>
  <c r="AN22" i="2"/>
  <c r="BT7" i="2"/>
  <c r="AI24" i="2" s="1"/>
  <c r="AJ24" i="2"/>
  <c r="BU8" i="2"/>
  <c r="AM25" i="2" s="1"/>
  <c r="AN25" i="2"/>
  <c r="BV9" i="2"/>
  <c r="AQ26" i="2" s="1"/>
  <c r="AR26" i="2"/>
  <c r="BT11" i="2"/>
  <c r="AI28" i="2" s="1"/>
  <c r="AJ28" i="2"/>
  <c r="BT13" i="2"/>
  <c r="AI30" i="2" s="1"/>
  <c r="AJ30" i="2"/>
  <c r="BU14" i="2"/>
  <c r="AM31" i="2" s="1"/>
  <c r="AN31" i="2"/>
  <c r="BV15" i="2"/>
  <c r="AQ32" i="2" s="1"/>
  <c r="AR32" i="2"/>
  <c r="BT17" i="2"/>
  <c r="AI34" i="2" s="1"/>
  <c r="AJ34" i="2"/>
  <c r="BU4" i="2"/>
  <c r="AM21" i="2" s="1"/>
  <c r="BV5" i="2"/>
  <c r="AQ22" i="2" s="1"/>
  <c r="AJ22" i="2"/>
  <c r="AY19" i="2"/>
  <c r="AF2" i="2" s="1"/>
  <c r="AY20" i="2"/>
  <c r="AF3" i="2" s="1"/>
  <c r="BC20" i="2"/>
  <c r="AG3" i="2" s="1"/>
  <c r="BC19" i="2"/>
  <c r="AG2" i="2" s="1"/>
  <c r="BT6" i="2"/>
  <c r="AI23" i="2" s="1"/>
  <c r="AJ23" i="2"/>
  <c r="BU7" i="2"/>
  <c r="AM24" i="2" s="1"/>
  <c r="AN24" i="2"/>
  <c r="BV8" i="2"/>
  <c r="AQ25" i="2" s="1"/>
  <c r="AR25" i="2"/>
  <c r="BT10" i="2"/>
  <c r="AI27" i="2" s="1"/>
  <c r="AJ27" i="2"/>
  <c r="BU11" i="2"/>
  <c r="AM28" i="2" s="1"/>
  <c r="AN28" i="2"/>
  <c r="BT12" i="2"/>
  <c r="AI29" i="2" s="1"/>
  <c r="AJ29" i="2"/>
  <c r="BU13" i="2"/>
  <c r="AM30" i="2" s="1"/>
  <c r="AN30" i="2"/>
  <c r="BV14" i="2"/>
  <c r="AQ31" i="2" s="1"/>
  <c r="AR31" i="2"/>
  <c r="BT16" i="2"/>
  <c r="AI33" i="2" s="1"/>
  <c r="AJ33" i="2"/>
  <c r="BU17" i="2"/>
  <c r="AM34" i="2" s="1"/>
  <c r="AN34" i="2"/>
  <c r="BV4" i="2"/>
  <c r="AQ21" i="2" s="1"/>
  <c r="AR21" i="2"/>
  <c r="AU20" i="2"/>
  <c r="AE3" i="2" s="1"/>
  <c r="AU19" i="2"/>
  <c r="AE2" i="2" s="1"/>
  <c r="BU6" i="2"/>
  <c r="AM23" i="2" s="1"/>
  <c r="AN23" i="2"/>
  <c r="BV7" i="2"/>
  <c r="AQ24" i="2" s="1"/>
  <c r="AR24" i="2"/>
  <c r="BT9" i="2"/>
  <c r="AI26" i="2" s="1"/>
  <c r="AJ26" i="2"/>
  <c r="BU10" i="2"/>
  <c r="AM27" i="2" s="1"/>
  <c r="AN27" i="2"/>
  <c r="BV11" i="2"/>
  <c r="AQ28" i="2" s="1"/>
  <c r="AR28" i="2"/>
  <c r="BU12" i="2"/>
  <c r="AM29" i="2" s="1"/>
  <c r="AN29" i="2"/>
  <c r="BV13" i="2"/>
  <c r="AQ30" i="2" s="1"/>
  <c r="AR30" i="2"/>
  <c r="BT15" i="2"/>
  <c r="AI32" i="2" s="1"/>
  <c r="AJ32" i="2"/>
  <c r="BU16" i="2"/>
  <c r="AM33" i="2" s="1"/>
  <c r="AN33" i="2"/>
  <c r="BV17" i="2"/>
  <c r="AQ34" i="2" s="1"/>
  <c r="AR34" i="2"/>
  <c r="AY34" i="2" l="1"/>
  <c r="AF17" i="2" s="1"/>
  <c r="AY33" i="2"/>
  <c r="AF16" i="2" s="1"/>
  <c r="AY30" i="2"/>
  <c r="AF13" i="2" s="1"/>
  <c r="AY29" i="2"/>
  <c r="AF12" i="2" s="1"/>
  <c r="AY28" i="2"/>
  <c r="AF11" i="2" s="1"/>
  <c r="AY27" i="2"/>
  <c r="AF10" i="2" s="1"/>
  <c r="AY24" i="2"/>
  <c r="AF7" i="2" s="1"/>
  <c r="AY23" i="2"/>
  <c r="AF6" i="2" s="1"/>
  <c r="BC22" i="2"/>
  <c r="AG5" i="2" s="1"/>
  <c r="BC21" i="2"/>
  <c r="AG4" i="2" s="1"/>
  <c r="AU34" i="2"/>
  <c r="AE17" i="2" s="1"/>
  <c r="AU33" i="2"/>
  <c r="AE16" i="2" s="1"/>
  <c r="BC32" i="2"/>
  <c r="AG15" i="2" s="1"/>
  <c r="BC31" i="2"/>
  <c r="AG14" i="2" s="1"/>
  <c r="AU30" i="2"/>
  <c r="AE13" i="2" s="1"/>
  <c r="AU29" i="2"/>
  <c r="AE12" i="2" s="1"/>
  <c r="AU28" i="2"/>
  <c r="AE11" i="2" s="1"/>
  <c r="AU27" i="2"/>
  <c r="AE10" i="2" s="1"/>
  <c r="BC26" i="2"/>
  <c r="AG9" i="2" s="1"/>
  <c r="BC25" i="2"/>
  <c r="AG8" i="2" s="1"/>
  <c r="AU24" i="2"/>
  <c r="AE7" i="2" s="1"/>
  <c r="AU23" i="2"/>
  <c r="AE6" i="2" s="1"/>
  <c r="AY22" i="2"/>
  <c r="AF5" i="2" s="1"/>
  <c r="AY21" i="2"/>
  <c r="AF4" i="2" s="1"/>
  <c r="AY32" i="2"/>
  <c r="AF15" i="2" s="1"/>
  <c r="AY31" i="2"/>
  <c r="AF14" i="2" s="1"/>
  <c r="AY25" i="2"/>
  <c r="AF8" i="2" s="1"/>
  <c r="AY26" i="2"/>
  <c r="AF9" i="2" s="1"/>
  <c r="AU22" i="2"/>
  <c r="AE5" i="2" s="1"/>
  <c r="AU21" i="2"/>
  <c r="AE4" i="2" s="1"/>
  <c r="BC34" i="2"/>
  <c r="AG17" i="2" s="1"/>
  <c r="BC33" i="2"/>
  <c r="AG16" i="2" s="1"/>
  <c r="AU32" i="2"/>
  <c r="AE15" i="2" s="1"/>
  <c r="AU31" i="2"/>
  <c r="AE14" i="2" s="1"/>
  <c r="BC30" i="2"/>
  <c r="AG13" i="2" s="1"/>
  <c r="BC29" i="2"/>
  <c r="AG12" i="2" s="1"/>
  <c r="BC28" i="2"/>
  <c r="AG11" i="2" s="1"/>
  <c r="BC27" i="2"/>
  <c r="AG10" i="2" s="1"/>
  <c r="AU26" i="2"/>
  <c r="AE9" i="2" s="1"/>
  <c r="AU25" i="2"/>
  <c r="AE8" i="2" s="1"/>
  <c r="BC24" i="2"/>
  <c r="AG7" i="2" s="1"/>
  <c r="BC23" i="2"/>
  <c r="AG6" i="2" s="1"/>
</calcChain>
</file>

<file path=xl/sharedStrings.xml><?xml version="1.0" encoding="utf-8"?>
<sst xmlns="http://schemas.openxmlformats.org/spreadsheetml/2006/main" count="182" uniqueCount="26">
  <si>
    <t>Игрок</t>
  </si>
  <si>
    <t>Прогноз</t>
  </si>
  <si>
    <t>:</t>
  </si>
  <si>
    <t>сети</t>
  </si>
  <si>
    <t>переможець</t>
  </si>
  <si>
    <t>гейми</t>
  </si>
  <si>
    <t>Матч</t>
  </si>
  <si>
    <t>Jack Boss</t>
  </si>
  <si>
    <t>644657.643676.6264xx</t>
  </si>
  <si>
    <t>Oksi_f</t>
  </si>
  <si>
    <t>Victor HANESCU (ROU) - Ernests GULBIS (LAT)</t>
  </si>
  <si>
    <t>Andreas SEPPI (ITA) - Philipp KOHLSCHREIBER (GER)</t>
  </si>
  <si>
    <t>Viktor TROICKI (SRB) - Sergiy STAKHOVSKY (UKR)</t>
  </si>
  <si>
    <t>Математик</t>
  </si>
  <si>
    <t>run</t>
  </si>
  <si>
    <t>semeniuk</t>
  </si>
  <si>
    <t>Accrington</t>
  </si>
  <si>
    <t>kibic</t>
  </si>
  <si>
    <t>phenyx</t>
  </si>
  <si>
    <t>3657xx.643646.466263</t>
  </si>
  <si>
    <t>6464xx.4636xx.754664</t>
  </si>
  <si>
    <t>3657xx.3646xx.7663xx</t>
  </si>
  <si>
    <t>6736xx.4667xx.644657</t>
  </si>
  <si>
    <t>3626XX.6475XX.466426</t>
  </si>
  <si>
    <t>367546.643657.6364xx</t>
  </si>
  <si>
    <t>467646.4636хх.6363xx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</si>
</sst>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dashDot">
        <color indexed="64"/>
      </right>
      <top style="double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ouble">
        <color indexed="64"/>
      </top>
      <bottom style="dashDot">
        <color indexed="64"/>
      </bottom>
      <diagonal/>
    </border>
    <border>
      <left style="dashDot">
        <color indexed="64"/>
      </left>
      <right style="double">
        <color indexed="64"/>
      </right>
      <top style="double">
        <color indexed="64"/>
      </top>
      <bottom style="dashDot">
        <color indexed="64"/>
      </bottom>
      <diagonal/>
    </border>
    <border>
      <left style="double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ouble">
        <color indexed="64"/>
      </right>
      <top style="dashDot">
        <color indexed="64"/>
      </top>
      <bottom style="dashDot">
        <color indexed="64"/>
      </bottom>
      <diagonal/>
    </border>
    <border>
      <left style="double">
        <color indexed="64"/>
      </left>
      <right style="dashDot">
        <color indexed="64"/>
      </right>
      <top style="dashDot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ouble">
        <color indexed="64"/>
      </bottom>
      <diagonal/>
    </border>
    <border>
      <left style="dashDot">
        <color indexed="64"/>
      </left>
      <right style="double">
        <color indexed="64"/>
      </right>
      <top style="dashDot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</cellXfs>
  <cellStyles count="1">
    <cellStyle name="Звичайний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E12" sqref="E12"/>
    </sheetView>
  </sheetViews>
  <sheetFormatPr defaultRowHeight="15" x14ac:dyDescent="0.25"/>
  <cols>
    <col min="1" max="1" width="3.5703125" customWidth="1"/>
    <col min="2" max="2" width="25" style="1" customWidth="1"/>
    <col min="3" max="3" width="21.42578125" style="1" customWidth="1"/>
  </cols>
  <sheetData>
    <row r="1" spans="1:3" x14ac:dyDescent="0.25">
      <c r="B1" s="1" t="s">
        <v>0</v>
      </c>
      <c r="C1" s="1" t="s">
        <v>1</v>
      </c>
    </row>
    <row r="2" spans="1:3" s="2" customFormat="1" x14ac:dyDescent="0.25">
      <c r="A2" s="2">
        <v>1</v>
      </c>
      <c r="B2" s="2" t="s">
        <v>13</v>
      </c>
      <c r="C2" s="2" t="s">
        <v>20</v>
      </c>
    </row>
    <row r="3" spans="1:3" s="2" customFormat="1" x14ac:dyDescent="0.25">
      <c r="A3" s="2">
        <v>2</v>
      </c>
      <c r="B3" s="2" t="s">
        <v>14</v>
      </c>
      <c r="C3" s="2" t="s">
        <v>21</v>
      </c>
    </row>
    <row r="4" spans="1:3" s="2" customFormat="1" x14ac:dyDescent="0.25">
      <c r="A4" s="2">
        <v>3</v>
      </c>
      <c r="B4" s="2" t="s">
        <v>15</v>
      </c>
      <c r="C4" s="2" t="s">
        <v>19</v>
      </c>
    </row>
    <row r="5" spans="1:3" s="2" customFormat="1" x14ac:dyDescent="0.25">
      <c r="A5" s="2">
        <v>4</v>
      </c>
      <c r="B5" s="2" t="s">
        <v>16</v>
      </c>
      <c r="C5" s="2" t="s">
        <v>22</v>
      </c>
    </row>
    <row r="6" spans="1:3" s="2" customFormat="1" x14ac:dyDescent="0.25">
      <c r="A6" s="2">
        <v>5</v>
      </c>
      <c r="B6" s="2" t="s">
        <v>17</v>
      </c>
      <c r="C6" s="2" t="s">
        <v>23</v>
      </c>
    </row>
    <row r="7" spans="1:3" s="2" customFormat="1" x14ac:dyDescent="0.25">
      <c r="A7" s="2">
        <v>6</v>
      </c>
      <c r="B7" s="2" t="s">
        <v>18</v>
      </c>
      <c r="C7" s="2" t="s">
        <v>24</v>
      </c>
    </row>
    <row r="8" spans="1:3" s="2" customFormat="1" x14ac:dyDescent="0.25">
      <c r="A8" s="2">
        <v>7</v>
      </c>
      <c r="B8" s="2" t="s">
        <v>7</v>
      </c>
      <c r="C8" s="2" t="s">
        <v>8</v>
      </c>
    </row>
    <row r="9" spans="1:3" s="2" customFormat="1" x14ac:dyDescent="0.25">
      <c r="A9" s="2">
        <v>8</v>
      </c>
      <c r="B9" s="2" t="s">
        <v>9</v>
      </c>
      <c r="C9" s="2" t="s">
        <v>25</v>
      </c>
    </row>
    <row r="10" spans="1:3" s="2" customFormat="1" x14ac:dyDescent="0.25">
      <c r="A10" s="2">
        <v>9</v>
      </c>
    </row>
    <row r="11" spans="1:3" s="2" customFormat="1" x14ac:dyDescent="0.25">
      <c r="A11" s="2">
        <v>10</v>
      </c>
    </row>
    <row r="12" spans="1:3" s="2" customFormat="1" x14ac:dyDescent="0.25">
      <c r="A12" s="2">
        <v>11</v>
      </c>
    </row>
    <row r="13" spans="1:3" s="2" customFormat="1" x14ac:dyDescent="0.25">
      <c r="A13" s="2">
        <v>12</v>
      </c>
    </row>
    <row r="14" spans="1:3" s="2" customFormat="1" x14ac:dyDescent="0.25">
      <c r="A14" s="2">
        <v>13</v>
      </c>
    </row>
    <row r="15" spans="1:3" s="2" customFormat="1" x14ac:dyDescent="0.25">
      <c r="A15" s="2">
        <v>14</v>
      </c>
    </row>
    <row r="16" spans="1:3" s="2" customFormat="1" x14ac:dyDescent="0.25">
      <c r="A16" s="2">
        <v>15</v>
      </c>
    </row>
    <row r="17" spans="1:1" s="2" customFormat="1" x14ac:dyDescent="0.25">
      <c r="A17" s="2">
        <v>16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53"/>
  <sheetViews>
    <sheetView tabSelected="1" zoomScale="80" zoomScaleNormal="80" workbookViewId="0">
      <selection activeCell="CV17" sqref="CV17"/>
    </sheetView>
  </sheetViews>
  <sheetFormatPr defaultRowHeight="15" x14ac:dyDescent="0.25"/>
  <cols>
    <col min="1" max="1" width="3.5703125" style="3" customWidth="1"/>
    <col min="2" max="2" width="25" style="6" customWidth="1"/>
    <col min="3" max="3" width="2.140625" style="8" hidden="1" customWidth="1"/>
    <col min="4" max="4" width="0.7109375" style="8" hidden="1" customWidth="1"/>
    <col min="5" max="6" width="2.140625" style="8" hidden="1" customWidth="1"/>
    <col min="7" max="7" width="0.7109375" style="8" hidden="1" customWidth="1"/>
    <col min="8" max="9" width="2.140625" style="8" hidden="1" customWidth="1"/>
    <col min="10" max="10" width="0.7109375" style="8" hidden="1" customWidth="1"/>
    <col min="11" max="12" width="2.140625" style="8" hidden="1" customWidth="1"/>
    <col min="13" max="13" width="0.7109375" style="8" hidden="1" customWidth="1"/>
    <col min="14" max="15" width="2.140625" style="8" hidden="1" customWidth="1"/>
    <col min="16" max="16" width="0.7109375" style="8" hidden="1" customWidth="1"/>
    <col min="17" max="18" width="2.140625" style="8" hidden="1" customWidth="1"/>
    <col min="19" max="19" width="0.7109375" style="8" hidden="1" customWidth="1"/>
    <col min="20" max="21" width="2.140625" style="8" hidden="1" customWidth="1"/>
    <col min="22" max="22" width="0.7109375" style="8" hidden="1" customWidth="1"/>
    <col min="23" max="24" width="2.140625" style="8" hidden="1" customWidth="1"/>
    <col min="25" max="25" width="0.7109375" style="8" hidden="1" customWidth="1"/>
    <col min="26" max="27" width="2.140625" style="8" hidden="1" customWidth="1"/>
    <col min="28" max="28" width="0.7109375" style="8" hidden="1" customWidth="1"/>
    <col min="29" max="29" width="2.140625" style="8" hidden="1" customWidth="1"/>
    <col min="30" max="30" width="0.7109375" style="3" customWidth="1"/>
    <col min="31" max="34" width="3.5703125" style="3" customWidth="1"/>
    <col min="35" max="86" width="3.5703125" style="3" hidden="1" customWidth="1"/>
    <col min="87" max="95" width="2.140625" style="3" hidden="1" customWidth="1"/>
    <col min="96" max="96" width="3.5703125" style="3" customWidth="1"/>
    <col min="97" max="102" width="7.140625" style="3" customWidth="1"/>
    <col min="103" max="103" width="3.5703125" style="4" customWidth="1"/>
    <col min="104" max="104" width="1" style="4" customWidth="1"/>
    <col min="105" max="106" width="3.5703125" style="4" customWidth="1"/>
    <col min="107" max="107" width="1" style="4" customWidth="1"/>
    <col min="108" max="109" width="3.5703125" style="4" customWidth="1"/>
    <col min="110" max="110" width="1" style="4" customWidth="1"/>
    <col min="111" max="111" width="3.5703125" style="4" customWidth="1"/>
    <col min="112" max="112" width="3.5703125" style="3" customWidth="1"/>
    <col min="113" max="119" width="3.5703125" style="3" hidden="1" customWidth="1"/>
    <col min="120" max="122" width="2.140625" style="6" hidden="1" customWidth="1"/>
    <col min="123" max="123" width="3.5703125" style="3" hidden="1" customWidth="1"/>
    <col min="124" max="129" width="2.140625" style="3" hidden="1" customWidth="1"/>
    <col min="130" max="163" width="2.140625" style="3" customWidth="1"/>
    <col min="164" max="16384" width="9.140625" style="3"/>
  </cols>
  <sheetData>
    <row r="1" spans="1:129" ht="15.75" thickBot="1" x14ac:dyDescent="0.3">
      <c r="B1" s="4" t="s">
        <v>0</v>
      </c>
      <c r="C1" s="34">
        <v>1</v>
      </c>
      <c r="D1" s="34"/>
      <c r="E1" s="34"/>
      <c r="F1" s="34"/>
      <c r="G1" s="34"/>
      <c r="H1" s="34"/>
      <c r="I1" s="34"/>
      <c r="J1" s="34"/>
      <c r="K1" s="34"/>
      <c r="L1" s="34">
        <v>2</v>
      </c>
      <c r="M1" s="34"/>
      <c r="N1" s="34"/>
      <c r="O1" s="34"/>
      <c r="P1" s="34"/>
      <c r="Q1" s="34"/>
      <c r="R1" s="34"/>
      <c r="S1" s="34"/>
      <c r="T1" s="34"/>
      <c r="U1" s="34">
        <v>3</v>
      </c>
      <c r="V1" s="34"/>
      <c r="W1" s="34"/>
      <c r="X1" s="34"/>
      <c r="Y1" s="34"/>
      <c r="Z1" s="34"/>
      <c r="AA1" s="34"/>
      <c r="AB1" s="34"/>
      <c r="AC1" s="34"/>
      <c r="AI1" s="33">
        <v>1</v>
      </c>
      <c r="AJ1" s="33"/>
      <c r="AK1" s="33"/>
      <c r="AL1" s="33"/>
      <c r="AM1" s="33"/>
      <c r="AN1" s="33"/>
      <c r="AO1" s="33">
        <v>2</v>
      </c>
      <c r="AP1" s="33"/>
      <c r="AQ1" s="33"/>
      <c r="AR1" s="33"/>
      <c r="AS1" s="33"/>
      <c r="AT1" s="33"/>
      <c r="AU1" s="33">
        <v>3</v>
      </c>
      <c r="AV1" s="33"/>
      <c r="AW1" s="33"/>
      <c r="AX1" s="33"/>
      <c r="AY1" s="33"/>
      <c r="AZ1" s="33"/>
      <c r="BA1" s="33">
        <v>1</v>
      </c>
      <c r="BB1" s="33"/>
      <c r="BC1" s="33"/>
      <c r="BD1" s="33"/>
      <c r="BE1" s="33"/>
      <c r="BF1" s="33"/>
      <c r="BG1" s="33">
        <v>2</v>
      </c>
      <c r="BH1" s="33"/>
      <c r="BI1" s="33"/>
      <c r="BJ1" s="33"/>
      <c r="BK1" s="33"/>
      <c r="BL1" s="33"/>
      <c r="BM1" s="33">
        <v>3</v>
      </c>
      <c r="BN1" s="33"/>
      <c r="BO1" s="33"/>
      <c r="BP1" s="33"/>
      <c r="BQ1" s="33"/>
      <c r="BR1" s="33"/>
      <c r="BS1" s="5"/>
      <c r="BU1" s="6" t="s">
        <v>4</v>
      </c>
      <c r="BX1" s="28" t="s">
        <v>3</v>
      </c>
      <c r="BY1" s="28"/>
      <c r="BZ1" s="28"/>
      <c r="CA1" s="28"/>
      <c r="CB1" s="28"/>
      <c r="CC1" s="28"/>
      <c r="CD1" s="6"/>
      <c r="CE1" s="6"/>
      <c r="CF1" s="6" t="s">
        <v>5</v>
      </c>
      <c r="CG1" s="6"/>
      <c r="CH1" s="6"/>
      <c r="CI1" s="33">
        <v>1</v>
      </c>
      <c r="CJ1" s="33"/>
      <c r="CK1" s="33"/>
      <c r="CL1" s="33">
        <v>2</v>
      </c>
      <c r="CM1" s="33"/>
      <c r="CN1" s="33"/>
      <c r="CO1" s="33">
        <v>3</v>
      </c>
      <c r="CP1" s="33"/>
      <c r="CQ1" s="33"/>
      <c r="CS1" s="29" t="s">
        <v>6</v>
      </c>
      <c r="CT1" s="29"/>
      <c r="CU1" s="29"/>
      <c r="CV1" s="29"/>
      <c r="CW1" s="29"/>
      <c r="CX1" s="29"/>
      <c r="DI1" s="6" t="s">
        <v>4</v>
      </c>
      <c r="DK1" s="33" t="s">
        <v>3</v>
      </c>
      <c r="DL1" s="33"/>
      <c r="DN1" s="6" t="s">
        <v>5</v>
      </c>
    </row>
    <row r="2" spans="1:129" s="4" customFormat="1" ht="15.75" thickTop="1" x14ac:dyDescent="0.25">
      <c r="A2" s="4">
        <v>1</v>
      </c>
      <c r="B2" s="4" t="str">
        <f>IF(Прогноз!B2&lt;&gt;"",Прогноз!B2,"")</f>
        <v>Математик</v>
      </c>
      <c r="C2" s="7">
        <f>VALUE(MID(Прогноз!C2,1,1))</f>
        <v>6</v>
      </c>
      <c r="D2" s="8" t="s">
        <v>2</v>
      </c>
      <c r="E2" s="7">
        <f>VALUE(MID(Прогноз!C2,2,1))</f>
        <v>4</v>
      </c>
      <c r="F2" s="7">
        <f>VALUE(MID(Прогноз!C2,3,1))</f>
        <v>6</v>
      </c>
      <c r="G2" s="8" t="s">
        <v>2</v>
      </c>
      <c r="H2" s="7">
        <f>VALUE(MID(Прогноз!C2,4,1))</f>
        <v>4</v>
      </c>
      <c r="I2" s="7" t="e">
        <f>VALUE(MID(Прогноз!C2,5,1))</f>
        <v>#VALUE!</v>
      </c>
      <c r="J2" s="8" t="s">
        <v>2</v>
      </c>
      <c r="K2" s="7" t="e">
        <f>VALUE(MID(Прогноз!C2,6,1))</f>
        <v>#VALUE!</v>
      </c>
      <c r="L2" s="7">
        <f>VALUE(MID(Прогноз!C2,8,1))</f>
        <v>4</v>
      </c>
      <c r="M2" s="8" t="s">
        <v>2</v>
      </c>
      <c r="N2" s="7">
        <f>VALUE(MID(Прогноз!C2,9,1))</f>
        <v>6</v>
      </c>
      <c r="O2" s="7">
        <f>VALUE(MID(Прогноз!C2,10,1))</f>
        <v>3</v>
      </c>
      <c r="P2" s="8" t="s">
        <v>2</v>
      </c>
      <c r="Q2" s="7">
        <f>VALUE(MID(Прогноз!C2,11,1))</f>
        <v>6</v>
      </c>
      <c r="R2" s="7" t="e">
        <f>VALUE(MID(Прогноз!C2,12,1))</f>
        <v>#VALUE!</v>
      </c>
      <c r="S2" s="8" t="s">
        <v>2</v>
      </c>
      <c r="T2" s="7" t="e">
        <f>VALUE(MID(Прогноз!C2,13,1))</f>
        <v>#VALUE!</v>
      </c>
      <c r="U2" s="7">
        <f>VALUE(MID(Прогноз!C2,15,1))</f>
        <v>7</v>
      </c>
      <c r="V2" s="8" t="s">
        <v>2</v>
      </c>
      <c r="W2" s="7">
        <f>VALUE(MID(Прогноз!C2,16,1))</f>
        <v>5</v>
      </c>
      <c r="X2" s="7">
        <f>VALUE(MID(Прогноз!C2,17,1))</f>
        <v>4</v>
      </c>
      <c r="Y2" s="8" t="s">
        <v>2</v>
      </c>
      <c r="Z2" s="7">
        <f>VALUE(MID(Прогноз!C2,18,1))</f>
        <v>6</v>
      </c>
      <c r="AA2" s="7">
        <f>VALUE(MID(Прогноз!C2,19,1))</f>
        <v>6</v>
      </c>
      <c r="AB2" s="8" t="s">
        <v>2</v>
      </c>
      <c r="AC2" s="7">
        <f>VALUE(MID(Прогноз!C2,20,1))</f>
        <v>4</v>
      </c>
      <c r="AE2" s="9">
        <f>AU19</f>
        <v>7</v>
      </c>
      <c r="AF2" s="10">
        <f>AY19</f>
        <v>0</v>
      </c>
      <c r="AG2" s="11">
        <f>BC19</f>
        <v>6</v>
      </c>
      <c r="AH2" s="12"/>
      <c r="AI2" s="12">
        <f>IF(C2&gt;E2,1,0)</f>
        <v>1</v>
      </c>
      <c r="AJ2" s="12">
        <f>IF(C2&lt;E2,1,0)</f>
        <v>0</v>
      </c>
      <c r="AK2" s="12">
        <f>IF(F2&gt;H2,1,0)</f>
        <v>1</v>
      </c>
      <c r="AL2" s="12">
        <f>IF(F2&lt;H2,1,0)</f>
        <v>0</v>
      </c>
      <c r="AM2" s="12" t="e">
        <f>IF(I2&gt;K2,1,0)</f>
        <v>#VALUE!</v>
      </c>
      <c r="AN2" s="12" t="e">
        <f>IF(I2&lt;K2,1,0)</f>
        <v>#VALUE!</v>
      </c>
      <c r="AO2" s="12">
        <f>IF(L2&gt;N2,1,0)</f>
        <v>0</v>
      </c>
      <c r="AP2" s="12">
        <f>IF(L2&lt;N2,1,0)</f>
        <v>1</v>
      </c>
      <c r="AQ2" s="12">
        <f>IF(O2&gt;Q2,1,0)</f>
        <v>0</v>
      </c>
      <c r="AR2" s="12">
        <f>IF(O2&lt;Q2,1,0)</f>
        <v>1</v>
      </c>
      <c r="AS2" s="12" t="e">
        <f>IF(R2&gt;T2,1,0)</f>
        <v>#VALUE!</v>
      </c>
      <c r="AT2" s="12" t="e">
        <f>IF(R2&lt;T2,1,0)</f>
        <v>#VALUE!</v>
      </c>
      <c r="AU2" s="12">
        <f>IF(U2&gt;W2,1,0)</f>
        <v>1</v>
      </c>
      <c r="AV2" s="12">
        <f>IF(U2&lt;W2,1,0)</f>
        <v>0</v>
      </c>
      <c r="AW2" s="12">
        <f>IF(X2&gt;Z2,1,0)</f>
        <v>0</v>
      </c>
      <c r="AX2" s="12">
        <f>IF(X2&lt;Z2,1,0)</f>
        <v>1</v>
      </c>
      <c r="AY2" s="12">
        <f>IF(AA2&gt;AC2,1,0)</f>
        <v>1</v>
      </c>
      <c r="AZ2" s="12">
        <f>IF(AA2&lt;AC2,1,0)</f>
        <v>0</v>
      </c>
      <c r="BA2" s="12">
        <f>AI2</f>
        <v>1</v>
      </c>
      <c r="BB2" s="12">
        <f>AK2</f>
        <v>1</v>
      </c>
      <c r="BC2" s="12" t="e">
        <f>AM2</f>
        <v>#VALUE!</v>
      </c>
      <c r="BD2" s="12">
        <f>AJ2</f>
        <v>0</v>
      </c>
      <c r="BE2" s="12">
        <f>AL2</f>
        <v>0</v>
      </c>
      <c r="BF2" s="12" t="e">
        <f>AN2</f>
        <v>#VALUE!</v>
      </c>
      <c r="BG2" s="12">
        <f>AO2</f>
        <v>0</v>
      </c>
      <c r="BH2" s="12">
        <f>AQ2</f>
        <v>0</v>
      </c>
      <c r="BI2" s="12" t="e">
        <f>AS2</f>
        <v>#VALUE!</v>
      </c>
      <c r="BJ2" s="12">
        <f>AP2</f>
        <v>1</v>
      </c>
      <c r="BK2" s="12">
        <f>AR2</f>
        <v>1</v>
      </c>
      <c r="BL2" s="12" t="e">
        <f>AT2</f>
        <v>#VALUE!</v>
      </c>
      <c r="BM2" s="12">
        <f>AU2</f>
        <v>1</v>
      </c>
      <c r="BN2" s="12">
        <f>AW2</f>
        <v>0</v>
      </c>
      <c r="BO2" s="12">
        <f>AY2</f>
        <v>1</v>
      </c>
      <c r="BP2" s="12">
        <f>AV2</f>
        <v>0</v>
      </c>
      <c r="BQ2" s="12">
        <f>AX2</f>
        <v>1</v>
      </c>
      <c r="BR2" s="12">
        <f>AZ2</f>
        <v>0</v>
      </c>
      <c r="BS2" s="12"/>
      <c r="BT2" s="12">
        <f>IF(BX2&gt;BY2,1,IF(BX2&lt;BY2,2,IF(BX2=BY2,"ng")))</f>
        <v>1</v>
      </c>
      <c r="BU2" s="12">
        <f>IF(BZ2&gt;CA2,1,IF(BZ2&lt;CA2,2,IF(BZ2=CA2,"ng")))</f>
        <v>2</v>
      </c>
      <c r="BV2" s="12">
        <f>IF(CB2&gt;CC2,1,IF(CB2&lt;CC2,2,IF(CB2=CC2,"ng")))</f>
        <v>1</v>
      </c>
      <c r="BW2" s="12"/>
      <c r="BX2" s="12">
        <f>SUMIF(BA2:BC2,"&gt;0",BA2:BC2)</f>
        <v>2</v>
      </c>
      <c r="BY2" s="12">
        <f>SUMIF(BD2:BF2,"&gt;0",BD2:BF2)</f>
        <v>0</v>
      </c>
      <c r="BZ2" s="12">
        <f>SUMIF(BG2:BI2,"&gt;0",BG2:BI2)</f>
        <v>0</v>
      </c>
      <c r="CA2" s="12">
        <f>SUMIF(BJ2:BL2,"&gt;0",BJ2:BL2)</f>
        <v>2</v>
      </c>
      <c r="CB2" s="12">
        <f>SUMIF(BM2:BO2,"&gt;0",BM2:BO2)</f>
        <v>2</v>
      </c>
      <c r="CC2" s="12">
        <f>SUMIF(BP2:BR2,"&gt;0",BP2:BR2)</f>
        <v>1</v>
      </c>
      <c r="CD2" s="12"/>
      <c r="CE2" s="12">
        <f>SUMIF(CI2:CK2,"&gt;0",CI2:CK2)</f>
        <v>4</v>
      </c>
      <c r="CF2" s="12">
        <f>SUMIF(CL2:CN2,"&gt;0",CL2:CN2)</f>
        <v>5</v>
      </c>
      <c r="CG2" s="12">
        <f>SUMIF(CO2:CQ2,"&gt;0",CO2:CQ2)</f>
        <v>6</v>
      </c>
      <c r="CH2" s="12"/>
      <c r="CI2" s="12">
        <f>ABS(C2-E2)</f>
        <v>2</v>
      </c>
      <c r="CJ2" s="12">
        <f>ABS(F2-H2)</f>
        <v>2</v>
      </c>
      <c r="CK2" s="12" t="e">
        <f>ABS(I2-K2)</f>
        <v>#VALUE!</v>
      </c>
      <c r="CL2" s="12">
        <f>ABS(L2-N2)</f>
        <v>2</v>
      </c>
      <c r="CM2" s="12">
        <f>ABS(O2-Q2)</f>
        <v>3</v>
      </c>
      <c r="CN2" s="12" t="e">
        <f>ABS(R2-T2)</f>
        <v>#VALUE!</v>
      </c>
      <c r="CO2" s="12">
        <f>ABS(U2-W2)</f>
        <v>2</v>
      </c>
      <c r="CP2" s="12">
        <f>ABS(X2-Z2)</f>
        <v>2</v>
      </c>
      <c r="CQ2" s="12">
        <f>ABS(AA2-AC2)</f>
        <v>2</v>
      </c>
      <c r="CS2" s="35" t="s">
        <v>10</v>
      </c>
      <c r="CT2" s="36"/>
      <c r="CU2" s="36"/>
      <c r="CV2" s="36"/>
      <c r="CW2" s="36"/>
      <c r="CX2" s="37"/>
      <c r="CY2" s="19"/>
      <c r="CZ2" s="20" t="s">
        <v>2</v>
      </c>
      <c r="DA2" s="20"/>
      <c r="DB2" s="20"/>
      <c r="DC2" s="20" t="s">
        <v>2</v>
      </c>
      <c r="DD2" s="20"/>
      <c r="DE2" s="20"/>
      <c r="DF2" s="20" t="s">
        <v>2</v>
      </c>
      <c r="DG2" s="21"/>
      <c r="DI2" s="4" t="str">
        <f>IF(DK2&gt;DL2,1,IF(DK2&lt;DL2,2,IF(DK2=DL2,"nn")))</f>
        <v>nn</v>
      </c>
      <c r="DK2" s="4">
        <f t="shared" ref="DK2:DL4" si="0">SUM(DT2,DV2,DX2)</f>
        <v>0</v>
      </c>
      <c r="DL2" s="4">
        <f t="shared" si="0"/>
        <v>0</v>
      </c>
      <c r="DN2" s="4">
        <f>SUM(DP2:DR2)</f>
        <v>0</v>
      </c>
      <c r="DP2" s="4">
        <f>ABS(CY2-DA2)</f>
        <v>0</v>
      </c>
      <c r="DQ2" s="4">
        <f>ABS(DB2-DD2)</f>
        <v>0</v>
      </c>
      <c r="DR2" s="4">
        <f>ABS(DE2-DG2)</f>
        <v>0</v>
      </c>
      <c r="DT2" s="4">
        <f>IF(CY2&gt;DA2,1,0)</f>
        <v>0</v>
      </c>
      <c r="DU2" s="4">
        <f>IF(CY2&lt;DA2,1,0)</f>
        <v>0</v>
      </c>
      <c r="DV2" s="4">
        <f>IF(DB2&gt;DD2,1,0)</f>
        <v>0</v>
      </c>
      <c r="DW2" s="4">
        <f>IF(DB2&lt;DD2,1,0)</f>
        <v>0</v>
      </c>
      <c r="DX2" s="4">
        <f>IF(DE2&gt;DG2,1,0)</f>
        <v>0</v>
      </c>
      <c r="DY2" s="4">
        <f>IF(DE2&lt;DG2,1,0)</f>
        <v>0</v>
      </c>
    </row>
    <row r="3" spans="1:129" s="4" customFormat="1" x14ac:dyDescent="0.25">
      <c r="A3" s="4">
        <v>2</v>
      </c>
      <c r="B3" s="4" t="str">
        <f>IF(Прогноз!B3&lt;&gt;"",Прогноз!B3,"")</f>
        <v>run</v>
      </c>
      <c r="C3" s="7">
        <f>VALUE(MID(Прогноз!C3,1,1))</f>
        <v>3</v>
      </c>
      <c r="D3" s="7" t="s">
        <v>2</v>
      </c>
      <c r="E3" s="7">
        <f>VALUE(MID(Прогноз!C3,2,1))</f>
        <v>6</v>
      </c>
      <c r="F3" s="7">
        <f>VALUE(MID(Прогноз!C3,3,1))</f>
        <v>5</v>
      </c>
      <c r="G3" s="7" t="s">
        <v>2</v>
      </c>
      <c r="H3" s="7">
        <f>VALUE(MID(Прогноз!C3,4,1))</f>
        <v>7</v>
      </c>
      <c r="I3" s="7" t="e">
        <f>VALUE(MID(Прогноз!C3,5,1))</f>
        <v>#VALUE!</v>
      </c>
      <c r="J3" s="7" t="s">
        <v>2</v>
      </c>
      <c r="K3" s="7" t="e">
        <f>VALUE(MID(Прогноз!C3,6,1))</f>
        <v>#VALUE!</v>
      </c>
      <c r="L3" s="7">
        <f>VALUE(MID(Прогноз!C3,8,1))</f>
        <v>3</v>
      </c>
      <c r="M3" s="7" t="s">
        <v>2</v>
      </c>
      <c r="N3" s="7">
        <f>VALUE(MID(Прогноз!C3,9,1))</f>
        <v>6</v>
      </c>
      <c r="O3" s="7">
        <f>VALUE(MID(Прогноз!C3,10,1))</f>
        <v>4</v>
      </c>
      <c r="P3" s="7" t="s">
        <v>2</v>
      </c>
      <c r="Q3" s="7">
        <f>VALUE(MID(Прогноз!C3,11,1))</f>
        <v>6</v>
      </c>
      <c r="R3" s="7" t="e">
        <f>VALUE(MID(Прогноз!C3,12,1))</f>
        <v>#VALUE!</v>
      </c>
      <c r="S3" s="7" t="s">
        <v>2</v>
      </c>
      <c r="T3" s="7" t="e">
        <f>VALUE(MID(Прогноз!C3,13,1))</f>
        <v>#VALUE!</v>
      </c>
      <c r="U3" s="7">
        <f>VALUE(MID(Прогноз!C3,15,1))</f>
        <v>7</v>
      </c>
      <c r="V3" s="7" t="s">
        <v>2</v>
      </c>
      <c r="W3" s="7">
        <f>VALUE(MID(Прогноз!C3,16,1))</f>
        <v>6</v>
      </c>
      <c r="X3" s="7">
        <f>VALUE(MID(Прогноз!C3,17,1))</f>
        <v>6</v>
      </c>
      <c r="Y3" s="7" t="s">
        <v>2</v>
      </c>
      <c r="Z3" s="7">
        <f>VALUE(MID(Прогноз!C3,18,1))</f>
        <v>3</v>
      </c>
      <c r="AA3" s="7" t="e">
        <f>VALUE(MID(Прогноз!C3,19,1))</f>
        <v>#VALUE!</v>
      </c>
      <c r="AB3" s="7" t="s">
        <v>2</v>
      </c>
      <c r="AC3" s="7" t="e">
        <f>VALUE(MID(Прогноз!C3,20,1))</f>
        <v>#VALUE!</v>
      </c>
      <c r="AE3" s="13">
        <f t="shared" ref="AE3:AE17" si="1">AU20</f>
        <v>6</v>
      </c>
      <c r="AF3" s="14">
        <f t="shared" ref="AF3:AF17" si="2">AY20</f>
        <v>0</v>
      </c>
      <c r="AG3" s="15">
        <f t="shared" ref="AG3:AG17" si="3">BC20</f>
        <v>7</v>
      </c>
      <c r="AH3" s="12"/>
      <c r="AI3" s="12">
        <f>IF(C3&gt;E3,1,0)</f>
        <v>0</v>
      </c>
      <c r="AJ3" s="12">
        <f>IF(C3&lt;E3,1,0)</f>
        <v>1</v>
      </c>
      <c r="AK3" s="12">
        <f>IF(F3&gt;H3,1,0)</f>
        <v>0</v>
      </c>
      <c r="AL3" s="12">
        <f>IF(F3&lt;H3,1,0)</f>
        <v>1</v>
      </c>
      <c r="AM3" s="12" t="e">
        <f>IF(I3&gt;K3,1,0)</f>
        <v>#VALUE!</v>
      </c>
      <c r="AN3" s="12" t="e">
        <f>IF(I3&lt;K3,1,0)</f>
        <v>#VALUE!</v>
      </c>
      <c r="AO3" s="12">
        <f>IF(L3&gt;N3,1,0)</f>
        <v>0</v>
      </c>
      <c r="AP3" s="12">
        <f>IF(L3&lt;N3,1,0)</f>
        <v>1</v>
      </c>
      <c r="AQ3" s="12">
        <f>IF(O3&gt;Q3,1,0)</f>
        <v>0</v>
      </c>
      <c r="AR3" s="12">
        <f>IF(O3&lt;Q3,1,0)</f>
        <v>1</v>
      </c>
      <c r="AS3" s="12" t="e">
        <f>IF(R3&gt;T3,1,0)</f>
        <v>#VALUE!</v>
      </c>
      <c r="AT3" s="12" t="e">
        <f>IF(R3&lt;T3,1,0)</f>
        <v>#VALUE!</v>
      </c>
      <c r="AU3" s="12">
        <f>IF(U3&gt;W3,1,0)</f>
        <v>1</v>
      </c>
      <c r="AV3" s="12">
        <f>IF(U3&lt;W3,1,0)</f>
        <v>0</v>
      </c>
      <c r="AW3" s="12">
        <f>IF(X3&gt;Z3,1,0)</f>
        <v>1</v>
      </c>
      <c r="AX3" s="12">
        <f>IF(X3&lt;Z3,1,0)</f>
        <v>0</v>
      </c>
      <c r="AY3" s="12" t="e">
        <f>IF(AA3&gt;AC3,1,0)</f>
        <v>#VALUE!</v>
      </c>
      <c r="AZ3" s="12" t="e">
        <f>IF(AA3&lt;AC3,1,0)</f>
        <v>#VALUE!</v>
      </c>
      <c r="BA3" s="12">
        <f>AI3</f>
        <v>0</v>
      </c>
      <c r="BB3" s="12">
        <f>AK3</f>
        <v>0</v>
      </c>
      <c r="BC3" s="12" t="e">
        <f>AM3</f>
        <v>#VALUE!</v>
      </c>
      <c r="BD3" s="12">
        <f>AJ3</f>
        <v>1</v>
      </c>
      <c r="BE3" s="12">
        <f>AL3</f>
        <v>1</v>
      </c>
      <c r="BF3" s="12" t="e">
        <f>AN3</f>
        <v>#VALUE!</v>
      </c>
      <c r="BG3" s="12">
        <f>AO3</f>
        <v>0</v>
      </c>
      <c r="BH3" s="12">
        <f>AQ3</f>
        <v>0</v>
      </c>
      <c r="BI3" s="12" t="e">
        <f>AS3</f>
        <v>#VALUE!</v>
      </c>
      <c r="BJ3" s="12">
        <f>AP3</f>
        <v>1</v>
      </c>
      <c r="BK3" s="12">
        <f>AR3</f>
        <v>1</v>
      </c>
      <c r="BL3" s="12" t="e">
        <f>AT3</f>
        <v>#VALUE!</v>
      </c>
      <c r="BM3" s="12">
        <f>AU3</f>
        <v>1</v>
      </c>
      <c r="BN3" s="12">
        <f>AW3</f>
        <v>1</v>
      </c>
      <c r="BO3" s="12" t="e">
        <f>AY3</f>
        <v>#VALUE!</v>
      </c>
      <c r="BP3" s="12">
        <f>AV3</f>
        <v>0</v>
      </c>
      <c r="BQ3" s="12">
        <f>AX3</f>
        <v>0</v>
      </c>
      <c r="BR3" s="12" t="e">
        <f>AZ3</f>
        <v>#VALUE!</v>
      </c>
      <c r="BS3" s="12"/>
      <c r="BT3" s="12">
        <f>IF(BX3&gt;BY3,1,IF(BX3&lt;BY3,2,IF(BX3=BY3,"ng")))</f>
        <v>2</v>
      </c>
      <c r="BU3" s="12">
        <f>IF(BZ3&gt;CA3,1,IF(BZ3&lt;CA3,2,IF(BZ3=CA3,"ng")))</f>
        <v>2</v>
      </c>
      <c r="BV3" s="12">
        <f>IF(CB3&gt;CC3,1,IF(CB3&lt;CC3,2,IF(CB3=CC3,"ng")))</f>
        <v>1</v>
      </c>
      <c r="BW3" s="12"/>
      <c r="BX3" s="12">
        <f>SUMIF(BA3:BC3,"&gt;0",BA3:BC3)</f>
        <v>0</v>
      </c>
      <c r="BY3" s="12">
        <f>SUMIF(BD3:BF3,"&gt;0",BD3:BF3)</f>
        <v>2</v>
      </c>
      <c r="BZ3" s="12">
        <f>SUMIF(BG3:BI3,"&gt;0",BG3:BI3)</f>
        <v>0</v>
      </c>
      <c r="CA3" s="12">
        <f>SUMIF(BJ3:BL3,"&gt;0",BJ3:BL3)</f>
        <v>2</v>
      </c>
      <c r="CB3" s="12">
        <f>SUMIF(BM3:BO3,"&gt;0",BM3:BO3)</f>
        <v>2</v>
      </c>
      <c r="CC3" s="12">
        <f>SUMIF(BP3:BR3,"&gt;0",BP3:BR3)</f>
        <v>0</v>
      </c>
      <c r="CD3" s="12"/>
      <c r="CE3" s="12">
        <f>SUMIF(CI3:CK3,"&gt;0",CI3:CK3)</f>
        <v>5</v>
      </c>
      <c r="CF3" s="12">
        <f>SUMIF(CL3:CN3,"&gt;0",CL3:CN3)</f>
        <v>5</v>
      </c>
      <c r="CG3" s="12">
        <f>SUMIF(CO3:CQ3,"&gt;0",CO3:CQ3)</f>
        <v>4</v>
      </c>
      <c r="CH3" s="12"/>
      <c r="CI3" s="12">
        <f>ABS(C3-E3)</f>
        <v>3</v>
      </c>
      <c r="CJ3" s="12">
        <f>ABS(F3-H3)</f>
        <v>2</v>
      </c>
      <c r="CK3" s="12" t="e">
        <f>ABS(I3-K3)</f>
        <v>#VALUE!</v>
      </c>
      <c r="CL3" s="12">
        <f>ABS(L3-N3)</f>
        <v>3</v>
      </c>
      <c r="CM3" s="12">
        <f>ABS(O3-Q3)</f>
        <v>2</v>
      </c>
      <c r="CN3" s="12" t="e">
        <f>ABS(R3-T3)</f>
        <v>#VALUE!</v>
      </c>
      <c r="CO3" s="12">
        <f>ABS(U3-W3)</f>
        <v>1</v>
      </c>
      <c r="CP3" s="12">
        <f>ABS(X3-Z3)</f>
        <v>3</v>
      </c>
      <c r="CQ3" s="12" t="e">
        <f>ABS(AA3-AC3)</f>
        <v>#VALUE!</v>
      </c>
      <c r="CS3" s="38" t="s">
        <v>11</v>
      </c>
      <c r="CT3" s="39"/>
      <c r="CU3" s="39"/>
      <c r="CV3" s="39"/>
      <c r="CW3" s="39"/>
      <c r="CX3" s="40"/>
      <c r="CY3" s="22"/>
      <c r="CZ3" s="23" t="s">
        <v>2</v>
      </c>
      <c r="DA3" s="23"/>
      <c r="DB3" s="23"/>
      <c r="DC3" s="23" t="s">
        <v>2</v>
      </c>
      <c r="DD3" s="23"/>
      <c r="DE3" s="23"/>
      <c r="DF3" s="23" t="s">
        <v>2</v>
      </c>
      <c r="DG3" s="24"/>
      <c r="DI3" s="4" t="str">
        <f>IF(DK3&gt;DL3,1,IF(DK3&lt;DL3,2,IF(DK3=DL3,"ng")))</f>
        <v>ng</v>
      </c>
      <c r="DK3" s="4">
        <f t="shared" si="0"/>
        <v>0</v>
      </c>
      <c r="DL3" s="4">
        <f t="shared" si="0"/>
        <v>0</v>
      </c>
      <c r="DN3" s="4">
        <f>SUM(DP3:DR3)</f>
        <v>0</v>
      </c>
      <c r="DP3" s="4">
        <f>ABS(CY3-DA3)</f>
        <v>0</v>
      </c>
      <c r="DQ3" s="4">
        <f>ABS(DB3-DD3)</f>
        <v>0</v>
      </c>
      <c r="DR3" s="4">
        <f>ABS(DE3-DG3)</f>
        <v>0</v>
      </c>
      <c r="DT3" s="4">
        <f>IF(CY3&gt;DA3,1,0)</f>
        <v>0</v>
      </c>
      <c r="DU3" s="4">
        <f>IF(CY3&lt;DA3,1,0)</f>
        <v>0</v>
      </c>
      <c r="DV3" s="4">
        <f>IF(DB3&gt;DD3,1,0)</f>
        <v>0</v>
      </c>
      <c r="DW3" s="4">
        <f>IF(DB3&lt;DD3,1,0)</f>
        <v>0</v>
      </c>
      <c r="DX3" s="4">
        <f>IF(DE3&gt;DG3,1,0)</f>
        <v>0</v>
      </c>
      <c r="DY3" s="4">
        <f>IF(DE3&lt;DG3,1,0)</f>
        <v>0</v>
      </c>
    </row>
    <row r="4" spans="1:129" s="4" customFormat="1" ht="15.75" thickBot="1" x14ac:dyDescent="0.3">
      <c r="A4" s="4">
        <v>3</v>
      </c>
      <c r="B4" s="4" t="str">
        <f>IF(Прогноз!B4&lt;&gt;"",Прогноз!B4,"")</f>
        <v>semeniuk</v>
      </c>
      <c r="C4" s="7">
        <f>VALUE(MID(Прогноз!C4,1,1))</f>
        <v>3</v>
      </c>
      <c r="D4" s="7" t="s">
        <v>2</v>
      </c>
      <c r="E4" s="7">
        <f>VALUE(MID(Прогноз!C4,2,1))</f>
        <v>6</v>
      </c>
      <c r="F4" s="7">
        <f>VALUE(MID(Прогноз!C4,3,1))</f>
        <v>5</v>
      </c>
      <c r="G4" s="7" t="s">
        <v>2</v>
      </c>
      <c r="H4" s="7">
        <f>VALUE(MID(Прогноз!C4,4,1))</f>
        <v>7</v>
      </c>
      <c r="I4" s="7" t="e">
        <f>VALUE(MID(Прогноз!C4,5,1))</f>
        <v>#VALUE!</v>
      </c>
      <c r="J4" s="7" t="s">
        <v>2</v>
      </c>
      <c r="K4" s="7" t="e">
        <f>VALUE(MID(Прогноз!C4,6,1))</f>
        <v>#VALUE!</v>
      </c>
      <c r="L4" s="7">
        <f>VALUE(MID(Прогноз!C4,8,1))</f>
        <v>6</v>
      </c>
      <c r="M4" s="7" t="s">
        <v>2</v>
      </c>
      <c r="N4" s="7">
        <f>VALUE(MID(Прогноз!C4,9,1))</f>
        <v>4</v>
      </c>
      <c r="O4" s="7">
        <f>VALUE(MID(Прогноз!C4,10,1))</f>
        <v>3</v>
      </c>
      <c r="P4" s="7" t="s">
        <v>2</v>
      </c>
      <c r="Q4" s="7">
        <f>VALUE(MID(Прогноз!C4,11,1))</f>
        <v>6</v>
      </c>
      <c r="R4" s="7">
        <f>VALUE(MID(Прогноз!C4,12,1))</f>
        <v>4</v>
      </c>
      <c r="S4" s="7" t="s">
        <v>2</v>
      </c>
      <c r="T4" s="7">
        <f>VALUE(MID(Прогноз!C4,13,1))</f>
        <v>6</v>
      </c>
      <c r="U4" s="7">
        <f>VALUE(MID(Прогноз!C4,15,1))</f>
        <v>4</v>
      </c>
      <c r="V4" s="7" t="s">
        <v>2</v>
      </c>
      <c r="W4" s="7">
        <f>VALUE(MID(Прогноз!C4,16,1))</f>
        <v>6</v>
      </c>
      <c r="X4" s="7">
        <f>VALUE(MID(Прогноз!C4,17,1))</f>
        <v>6</v>
      </c>
      <c r="Y4" s="7" t="s">
        <v>2</v>
      </c>
      <c r="Z4" s="7">
        <f>VALUE(MID(Прогноз!C4,18,1))</f>
        <v>2</v>
      </c>
      <c r="AA4" s="7">
        <f>VALUE(MID(Прогноз!C4,19,1))</f>
        <v>6</v>
      </c>
      <c r="AB4" s="7" t="s">
        <v>2</v>
      </c>
      <c r="AC4" s="7">
        <f>VALUE(MID(Прогноз!C4,20,1))</f>
        <v>3</v>
      </c>
      <c r="AE4" s="13">
        <f t="shared" si="1"/>
        <v>6</v>
      </c>
      <c r="AF4" s="14">
        <f t="shared" si="2"/>
        <v>6</v>
      </c>
      <c r="AG4" s="15">
        <f t="shared" si="3"/>
        <v>6</v>
      </c>
      <c r="AH4" s="12"/>
      <c r="AI4" s="12">
        <f t="shared" ref="AI4:AI17" si="4">IF(C4&gt;E4,1,0)</f>
        <v>0</v>
      </c>
      <c r="AJ4" s="12">
        <f t="shared" ref="AJ4:AJ17" si="5">IF(C4&lt;E4,1,0)</f>
        <v>1</v>
      </c>
      <c r="AK4" s="12">
        <f t="shared" ref="AK4:AK17" si="6">IF(F4&gt;H4,1,0)</f>
        <v>0</v>
      </c>
      <c r="AL4" s="12">
        <f t="shared" ref="AL4:AL17" si="7">IF(F4&lt;H4,1,0)</f>
        <v>1</v>
      </c>
      <c r="AM4" s="12" t="e">
        <f t="shared" ref="AM4:AM17" si="8">IF(I4&gt;K4,1,0)</f>
        <v>#VALUE!</v>
      </c>
      <c r="AN4" s="12" t="e">
        <f t="shared" ref="AN4:AN17" si="9">IF(I4&lt;K4,1,0)</f>
        <v>#VALUE!</v>
      </c>
      <c r="AO4" s="12">
        <f t="shared" ref="AO4:AO17" si="10">IF(L4&gt;N4,1,0)</f>
        <v>1</v>
      </c>
      <c r="AP4" s="12">
        <f t="shared" ref="AP4:AP17" si="11">IF(L4&lt;N4,1,0)</f>
        <v>0</v>
      </c>
      <c r="AQ4" s="12">
        <f t="shared" ref="AQ4:AQ17" si="12">IF(O4&gt;Q4,1,0)</f>
        <v>0</v>
      </c>
      <c r="AR4" s="12">
        <f t="shared" ref="AR4:AR17" si="13">IF(O4&lt;Q4,1,0)</f>
        <v>1</v>
      </c>
      <c r="AS4" s="12">
        <f t="shared" ref="AS4:AS17" si="14">IF(R4&gt;T4,1,0)</f>
        <v>0</v>
      </c>
      <c r="AT4" s="12">
        <f t="shared" ref="AT4:AT17" si="15">IF(R4&lt;T4,1,0)</f>
        <v>1</v>
      </c>
      <c r="AU4" s="12">
        <f t="shared" ref="AU4:AU17" si="16">IF(U4&gt;W4,1,0)</f>
        <v>0</v>
      </c>
      <c r="AV4" s="12">
        <f t="shared" ref="AV4:AV17" si="17">IF(U4&lt;W4,1,0)</f>
        <v>1</v>
      </c>
      <c r="AW4" s="12">
        <f t="shared" ref="AW4:AW17" si="18">IF(X4&gt;Z4,1,0)</f>
        <v>1</v>
      </c>
      <c r="AX4" s="12">
        <f t="shared" ref="AX4:AX17" si="19">IF(X4&lt;Z4,1,0)</f>
        <v>0</v>
      </c>
      <c r="AY4" s="12">
        <f t="shared" ref="AY4:AY17" si="20">IF(AA4&gt;AC4,1,0)</f>
        <v>1</v>
      </c>
      <c r="AZ4" s="12">
        <f t="shared" ref="AZ4:AZ17" si="21">IF(AA4&lt;AC4,1,0)</f>
        <v>0</v>
      </c>
      <c r="BA4" s="12">
        <f t="shared" ref="BA4:BA17" si="22">AI4</f>
        <v>0</v>
      </c>
      <c r="BB4" s="12">
        <f t="shared" ref="BB4:BB17" si="23">AK4</f>
        <v>0</v>
      </c>
      <c r="BC4" s="12" t="e">
        <f t="shared" ref="BC4:BC17" si="24">AM4</f>
        <v>#VALUE!</v>
      </c>
      <c r="BD4" s="12">
        <f t="shared" ref="BD4:BD17" si="25">AJ4</f>
        <v>1</v>
      </c>
      <c r="BE4" s="12">
        <f t="shared" ref="BE4:BE17" si="26">AL4</f>
        <v>1</v>
      </c>
      <c r="BF4" s="12" t="e">
        <f t="shared" ref="BF4:BF17" si="27">AN4</f>
        <v>#VALUE!</v>
      </c>
      <c r="BG4" s="12">
        <f t="shared" ref="BG4:BG17" si="28">AO4</f>
        <v>1</v>
      </c>
      <c r="BH4" s="12">
        <f t="shared" ref="BH4:BH17" si="29">AQ4</f>
        <v>0</v>
      </c>
      <c r="BI4" s="12">
        <f t="shared" ref="BI4:BI17" si="30">AS4</f>
        <v>0</v>
      </c>
      <c r="BJ4" s="12">
        <f t="shared" ref="BJ4:BJ17" si="31">AP4</f>
        <v>0</v>
      </c>
      <c r="BK4" s="12">
        <f t="shared" ref="BK4:BK17" si="32">AR4</f>
        <v>1</v>
      </c>
      <c r="BL4" s="12">
        <f t="shared" ref="BL4:BL17" si="33">AT4</f>
        <v>1</v>
      </c>
      <c r="BM4" s="12">
        <f t="shared" ref="BM4:BM17" si="34">AU4</f>
        <v>0</v>
      </c>
      <c r="BN4" s="12">
        <f t="shared" ref="BN4:BN17" si="35">AW4</f>
        <v>1</v>
      </c>
      <c r="BO4" s="12">
        <f t="shared" ref="BO4:BO17" si="36">AY4</f>
        <v>1</v>
      </c>
      <c r="BP4" s="12">
        <f t="shared" ref="BP4:BP17" si="37">AV4</f>
        <v>1</v>
      </c>
      <c r="BQ4" s="12">
        <f t="shared" ref="BQ4:BQ17" si="38">AX4</f>
        <v>0</v>
      </c>
      <c r="BR4" s="12">
        <f t="shared" ref="BR4:BR17" si="39">AZ4</f>
        <v>0</v>
      </c>
      <c r="BS4" s="12"/>
      <c r="BT4" s="12">
        <f t="shared" ref="BT4:BT17" si="40">IF(BX4&gt;BY4,1,IF(BX4&lt;BY4,2,IF(BX4=BY4,"ng")))</f>
        <v>2</v>
      </c>
      <c r="BU4" s="12">
        <f t="shared" ref="BU4:BU17" si="41">IF(BZ4&gt;CA4,1,IF(BZ4&lt;CA4,2,IF(BZ4=CA4,"ng")))</f>
        <v>2</v>
      </c>
      <c r="BV4" s="12">
        <f t="shared" ref="BV4:BV17" si="42">IF(CB4&gt;CC4,1,IF(CB4&lt;CC4,2,IF(CB4=CC4,"ng")))</f>
        <v>1</v>
      </c>
      <c r="BW4" s="12"/>
      <c r="BX4" s="12">
        <f t="shared" ref="BX4:BX17" si="43">SUMIF(BA4:BC4,"&gt;0",BA4:BC4)</f>
        <v>0</v>
      </c>
      <c r="BY4" s="12">
        <f t="shared" ref="BY4:BY17" si="44">SUMIF(BD4:BF4,"&gt;0",BD4:BF4)</f>
        <v>2</v>
      </c>
      <c r="BZ4" s="12">
        <f t="shared" ref="BZ4:BZ17" si="45">SUMIF(BG4:BI4,"&gt;0",BG4:BI4)</f>
        <v>1</v>
      </c>
      <c r="CA4" s="12">
        <f t="shared" ref="CA4:CA17" si="46">SUMIF(BJ4:BL4,"&gt;0",BJ4:BL4)</f>
        <v>2</v>
      </c>
      <c r="CB4" s="12">
        <f t="shared" ref="CB4:CB17" si="47">SUMIF(BM4:BO4,"&gt;0",BM4:BO4)</f>
        <v>2</v>
      </c>
      <c r="CC4" s="12">
        <f t="shared" ref="CC4:CC17" si="48">SUMIF(BP4:BR4,"&gt;0",BP4:BR4)</f>
        <v>1</v>
      </c>
      <c r="CD4" s="12"/>
      <c r="CE4" s="12">
        <f t="shared" ref="CE4:CE17" si="49">SUMIF(CI4:CK4,"&gt;0",CI4:CK4)</f>
        <v>5</v>
      </c>
      <c r="CF4" s="12">
        <f t="shared" ref="CF4:CF17" si="50">SUMIF(CL4:CN4,"&gt;0",CL4:CN4)</f>
        <v>7</v>
      </c>
      <c r="CG4" s="12">
        <f t="shared" ref="CG4:CG17" si="51">SUMIF(CO4:CQ4,"&gt;0",CO4:CQ4)</f>
        <v>9</v>
      </c>
      <c r="CH4" s="12"/>
      <c r="CI4" s="12">
        <f t="shared" ref="CI4:CI17" si="52">ABS(C4-E4)</f>
        <v>3</v>
      </c>
      <c r="CJ4" s="12">
        <f t="shared" ref="CJ4:CJ17" si="53">ABS(F4-H4)</f>
        <v>2</v>
      </c>
      <c r="CK4" s="12" t="e">
        <f t="shared" ref="CK4:CK17" si="54">ABS(I4-K4)</f>
        <v>#VALUE!</v>
      </c>
      <c r="CL4" s="12">
        <f t="shared" ref="CL4:CL17" si="55">ABS(L4-N4)</f>
        <v>2</v>
      </c>
      <c r="CM4" s="12">
        <f t="shared" ref="CM4:CM17" si="56">ABS(O4-Q4)</f>
        <v>3</v>
      </c>
      <c r="CN4" s="12">
        <f t="shared" ref="CN4:CN17" si="57">ABS(R4-T4)</f>
        <v>2</v>
      </c>
      <c r="CO4" s="12">
        <f t="shared" ref="CO4:CO17" si="58">ABS(U4-W4)</f>
        <v>2</v>
      </c>
      <c r="CP4" s="12">
        <f t="shared" ref="CP4:CP17" si="59">ABS(X4-Z4)</f>
        <v>4</v>
      </c>
      <c r="CQ4" s="12">
        <f t="shared" ref="CQ4:CQ17" si="60">ABS(AA4-AC4)</f>
        <v>3</v>
      </c>
      <c r="CS4" s="30" t="s">
        <v>12</v>
      </c>
      <c r="CT4" s="31"/>
      <c r="CU4" s="31"/>
      <c r="CV4" s="31"/>
      <c r="CW4" s="31"/>
      <c r="CX4" s="32"/>
      <c r="CY4" s="25"/>
      <c r="CZ4" s="26" t="s">
        <v>2</v>
      </c>
      <c r="DA4" s="26"/>
      <c r="DB4" s="26"/>
      <c r="DC4" s="26" t="s">
        <v>2</v>
      </c>
      <c r="DD4" s="26"/>
      <c r="DE4" s="26"/>
      <c r="DF4" s="26" t="s">
        <v>2</v>
      </c>
      <c r="DG4" s="27"/>
      <c r="DI4" s="4" t="str">
        <f>IF(DK4&gt;DL4,1,IF(DK4&lt;DL4,2,IF(DK4=DL4,"ng")))</f>
        <v>ng</v>
      </c>
      <c r="DK4" s="4">
        <f t="shared" si="0"/>
        <v>0</v>
      </c>
      <c r="DL4" s="4">
        <f t="shared" si="0"/>
        <v>0</v>
      </c>
      <c r="DN4" s="4">
        <f>SUM(DP4:DR4)</f>
        <v>0</v>
      </c>
      <c r="DP4" s="4">
        <f>ABS(CY4-DA4)</f>
        <v>0</v>
      </c>
      <c r="DQ4" s="4">
        <f>ABS(DB4-DD4)</f>
        <v>0</v>
      </c>
      <c r="DR4" s="4">
        <f>ABS(DE4-DG4)</f>
        <v>0</v>
      </c>
      <c r="DT4" s="4">
        <f>IF(CY4&gt;DA4,1,0)</f>
        <v>0</v>
      </c>
      <c r="DU4" s="4">
        <f>IF(CY4&lt;DA4,1,0)</f>
        <v>0</v>
      </c>
      <c r="DV4" s="4">
        <f>IF(DB4&gt;DD4,1,0)</f>
        <v>0</v>
      </c>
      <c r="DW4" s="4">
        <f>IF(DB4&lt;DD4,1,0)</f>
        <v>0</v>
      </c>
      <c r="DX4" s="4">
        <f>IF(DE4&gt;DG4,1,0)</f>
        <v>0</v>
      </c>
      <c r="DY4" s="4">
        <f>IF(DE4&lt;DG4,1,0)</f>
        <v>0</v>
      </c>
    </row>
    <row r="5" spans="1:129" s="4" customFormat="1" ht="15.75" thickTop="1" x14ac:dyDescent="0.25">
      <c r="A5" s="4">
        <v>4</v>
      </c>
      <c r="B5" s="4" t="str">
        <f>IF(Прогноз!B5&lt;&gt;"",Прогноз!B5,"")</f>
        <v>Accrington</v>
      </c>
      <c r="C5" s="7">
        <f>VALUE(MID(Прогноз!C5,1,1))</f>
        <v>6</v>
      </c>
      <c r="D5" s="7" t="s">
        <v>2</v>
      </c>
      <c r="E5" s="7">
        <f>VALUE(MID(Прогноз!C5,2,1))</f>
        <v>7</v>
      </c>
      <c r="F5" s="7">
        <f>VALUE(MID(Прогноз!C5,3,1))</f>
        <v>3</v>
      </c>
      <c r="G5" s="7" t="s">
        <v>2</v>
      </c>
      <c r="H5" s="7">
        <f>VALUE(MID(Прогноз!C5,4,1))</f>
        <v>6</v>
      </c>
      <c r="I5" s="7" t="e">
        <f>VALUE(MID(Прогноз!C5,5,1))</f>
        <v>#VALUE!</v>
      </c>
      <c r="J5" s="7" t="s">
        <v>2</v>
      </c>
      <c r="K5" s="7" t="e">
        <f>VALUE(MID(Прогноз!C5,6,1))</f>
        <v>#VALUE!</v>
      </c>
      <c r="L5" s="7">
        <f>VALUE(MID(Прогноз!C5,8,1))</f>
        <v>4</v>
      </c>
      <c r="M5" s="7" t="s">
        <v>2</v>
      </c>
      <c r="N5" s="7">
        <f>VALUE(MID(Прогноз!C5,9,1))</f>
        <v>6</v>
      </c>
      <c r="O5" s="7">
        <f>VALUE(MID(Прогноз!C5,10,1))</f>
        <v>6</v>
      </c>
      <c r="P5" s="7" t="s">
        <v>2</v>
      </c>
      <c r="Q5" s="7">
        <f>VALUE(MID(Прогноз!C5,11,1))</f>
        <v>7</v>
      </c>
      <c r="R5" s="7" t="e">
        <f>VALUE(MID(Прогноз!C5,12,1))</f>
        <v>#VALUE!</v>
      </c>
      <c r="S5" s="7" t="s">
        <v>2</v>
      </c>
      <c r="T5" s="7" t="e">
        <f>VALUE(MID(Прогноз!C5,13,1))</f>
        <v>#VALUE!</v>
      </c>
      <c r="U5" s="7">
        <f>VALUE(MID(Прогноз!C5,15,1))</f>
        <v>6</v>
      </c>
      <c r="V5" s="7" t="s">
        <v>2</v>
      </c>
      <c r="W5" s="7">
        <f>VALUE(MID(Прогноз!C5,16,1))</f>
        <v>4</v>
      </c>
      <c r="X5" s="7">
        <f>VALUE(MID(Прогноз!C5,17,1))</f>
        <v>4</v>
      </c>
      <c r="Y5" s="7" t="s">
        <v>2</v>
      </c>
      <c r="Z5" s="7">
        <f>VALUE(MID(Прогноз!C5,18,1))</f>
        <v>6</v>
      </c>
      <c r="AA5" s="7">
        <f>VALUE(MID(Прогноз!C5,19,1))</f>
        <v>5</v>
      </c>
      <c r="AB5" s="7" t="s">
        <v>2</v>
      </c>
      <c r="AC5" s="7">
        <f>VALUE(MID(Прогноз!C5,20,1))</f>
        <v>7</v>
      </c>
      <c r="AE5" s="13">
        <f t="shared" si="1"/>
        <v>7</v>
      </c>
      <c r="AF5" s="14">
        <f t="shared" si="2"/>
        <v>7</v>
      </c>
      <c r="AG5" s="15">
        <f t="shared" si="3"/>
        <v>7</v>
      </c>
      <c r="AH5" s="12"/>
      <c r="AI5" s="12">
        <f t="shared" si="4"/>
        <v>0</v>
      </c>
      <c r="AJ5" s="12">
        <f t="shared" si="5"/>
        <v>1</v>
      </c>
      <c r="AK5" s="12">
        <f t="shared" si="6"/>
        <v>0</v>
      </c>
      <c r="AL5" s="12">
        <f t="shared" si="7"/>
        <v>1</v>
      </c>
      <c r="AM5" s="12" t="e">
        <f t="shared" si="8"/>
        <v>#VALUE!</v>
      </c>
      <c r="AN5" s="12" t="e">
        <f t="shared" si="9"/>
        <v>#VALUE!</v>
      </c>
      <c r="AO5" s="12">
        <f t="shared" si="10"/>
        <v>0</v>
      </c>
      <c r="AP5" s="12">
        <f t="shared" si="11"/>
        <v>1</v>
      </c>
      <c r="AQ5" s="12">
        <f t="shared" si="12"/>
        <v>0</v>
      </c>
      <c r="AR5" s="12">
        <f t="shared" si="13"/>
        <v>1</v>
      </c>
      <c r="AS5" s="12" t="e">
        <f t="shared" si="14"/>
        <v>#VALUE!</v>
      </c>
      <c r="AT5" s="12" t="e">
        <f t="shared" si="15"/>
        <v>#VALUE!</v>
      </c>
      <c r="AU5" s="12">
        <f t="shared" si="16"/>
        <v>1</v>
      </c>
      <c r="AV5" s="12">
        <f t="shared" si="17"/>
        <v>0</v>
      </c>
      <c r="AW5" s="12">
        <f t="shared" si="18"/>
        <v>0</v>
      </c>
      <c r="AX5" s="12">
        <f t="shared" si="19"/>
        <v>1</v>
      </c>
      <c r="AY5" s="12">
        <f t="shared" si="20"/>
        <v>0</v>
      </c>
      <c r="AZ5" s="12">
        <f t="shared" si="21"/>
        <v>1</v>
      </c>
      <c r="BA5" s="12">
        <f t="shared" si="22"/>
        <v>0</v>
      </c>
      <c r="BB5" s="12">
        <f t="shared" si="23"/>
        <v>0</v>
      </c>
      <c r="BC5" s="12" t="e">
        <f t="shared" si="24"/>
        <v>#VALUE!</v>
      </c>
      <c r="BD5" s="12">
        <f t="shared" si="25"/>
        <v>1</v>
      </c>
      <c r="BE5" s="12">
        <f t="shared" si="26"/>
        <v>1</v>
      </c>
      <c r="BF5" s="12" t="e">
        <f t="shared" si="27"/>
        <v>#VALUE!</v>
      </c>
      <c r="BG5" s="12">
        <f t="shared" si="28"/>
        <v>0</v>
      </c>
      <c r="BH5" s="12">
        <f t="shared" si="29"/>
        <v>0</v>
      </c>
      <c r="BI5" s="12" t="e">
        <f t="shared" si="30"/>
        <v>#VALUE!</v>
      </c>
      <c r="BJ5" s="12">
        <f t="shared" si="31"/>
        <v>1</v>
      </c>
      <c r="BK5" s="12">
        <f t="shared" si="32"/>
        <v>1</v>
      </c>
      <c r="BL5" s="12" t="e">
        <f t="shared" si="33"/>
        <v>#VALUE!</v>
      </c>
      <c r="BM5" s="12">
        <f t="shared" si="34"/>
        <v>1</v>
      </c>
      <c r="BN5" s="12">
        <f t="shared" si="35"/>
        <v>0</v>
      </c>
      <c r="BO5" s="12">
        <f t="shared" si="36"/>
        <v>0</v>
      </c>
      <c r="BP5" s="12">
        <f t="shared" si="37"/>
        <v>0</v>
      </c>
      <c r="BQ5" s="12">
        <f t="shared" si="38"/>
        <v>1</v>
      </c>
      <c r="BR5" s="12">
        <f t="shared" si="39"/>
        <v>1</v>
      </c>
      <c r="BS5" s="12"/>
      <c r="BT5" s="12">
        <f t="shared" si="40"/>
        <v>2</v>
      </c>
      <c r="BU5" s="12">
        <f t="shared" si="41"/>
        <v>2</v>
      </c>
      <c r="BV5" s="12">
        <f t="shared" si="42"/>
        <v>2</v>
      </c>
      <c r="BW5" s="12"/>
      <c r="BX5" s="12">
        <f t="shared" si="43"/>
        <v>0</v>
      </c>
      <c r="BY5" s="12">
        <f t="shared" si="44"/>
        <v>2</v>
      </c>
      <c r="BZ5" s="12">
        <f t="shared" si="45"/>
        <v>0</v>
      </c>
      <c r="CA5" s="12">
        <f t="shared" si="46"/>
        <v>2</v>
      </c>
      <c r="CB5" s="12">
        <f t="shared" si="47"/>
        <v>1</v>
      </c>
      <c r="CC5" s="12">
        <f t="shared" si="48"/>
        <v>2</v>
      </c>
      <c r="CD5" s="12"/>
      <c r="CE5" s="12">
        <f t="shared" si="49"/>
        <v>4</v>
      </c>
      <c r="CF5" s="12">
        <f t="shared" si="50"/>
        <v>3</v>
      </c>
      <c r="CG5" s="12">
        <f t="shared" si="51"/>
        <v>6</v>
      </c>
      <c r="CH5" s="12"/>
      <c r="CI5" s="12">
        <f t="shared" si="52"/>
        <v>1</v>
      </c>
      <c r="CJ5" s="12">
        <f t="shared" si="53"/>
        <v>3</v>
      </c>
      <c r="CK5" s="12" t="e">
        <f t="shared" si="54"/>
        <v>#VALUE!</v>
      </c>
      <c r="CL5" s="12">
        <f t="shared" si="55"/>
        <v>2</v>
      </c>
      <c r="CM5" s="12">
        <f t="shared" si="56"/>
        <v>1</v>
      </c>
      <c r="CN5" s="12" t="e">
        <f t="shared" si="57"/>
        <v>#VALUE!</v>
      </c>
      <c r="CO5" s="12">
        <f t="shared" si="58"/>
        <v>2</v>
      </c>
      <c r="CP5" s="12">
        <f t="shared" si="59"/>
        <v>2</v>
      </c>
      <c r="CQ5" s="12">
        <f t="shared" si="60"/>
        <v>2</v>
      </c>
    </row>
    <row r="6" spans="1:129" s="4" customFormat="1" x14ac:dyDescent="0.25">
      <c r="A6" s="4">
        <v>5</v>
      </c>
      <c r="B6" s="4" t="str">
        <f>IF(Прогноз!B6&lt;&gt;"",Прогноз!B6,"")</f>
        <v>kibic</v>
      </c>
      <c r="C6" s="7">
        <f>VALUE(MID(Прогноз!C6,1,1))</f>
        <v>3</v>
      </c>
      <c r="D6" s="7" t="s">
        <v>2</v>
      </c>
      <c r="E6" s="7">
        <f>VALUE(MID(Прогноз!C6,2,1))</f>
        <v>6</v>
      </c>
      <c r="F6" s="7">
        <f>VALUE(MID(Прогноз!C6,3,1))</f>
        <v>2</v>
      </c>
      <c r="G6" s="7" t="s">
        <v>2</v>
      </c>
      <c r="H6" s="7">
        <f>VALUE(MID(Прогноз!C6,4,1))</f>
        <v>6</v>
      </c>
      <c r="I6" s="7" t="e">
        <f>VALUE(MID(Прогноз!C6,5,1))</f>
        <v>#VALUE!</v>
      </c>
      <c r="J6" s="7" t="s">
        <v>2</v>
      </c>
      <c r="K6" s="7" t="e">
        <f>VALUE(MID(Прогноз!C6,6,1))</f>
        <v>#VALUE!</v>
      </c>
      <c r="L6" s="7">
        <f>VALUE(MID(Прогноз!C6,8,1))</f>
        <v>6</v>
      </c>
      <c r="M6" s="7" t="s">
        <v>2</v>
      </c>
      <c r="N6" s="7">
        <f>VALUE(MID(Прогноз!C6,9,1))</f>
        <v>4</v>
      </c>
      <c r="O6" s="7">
        <f>VALUE(MID(Прогноз!C6,10,1))</f>
        <v>7</v>
      </c>
      <c r="P6" s="7" t="s">
        <v>2</v>
      </c>
      <c r="Q6" s="7">
        <f>VALUE(MID(Прогноз!C6,11,1))</f>
        <v>5</v>
      </c>
      <c r="R6" s="7" t="e">
        <f>VALUE(MID(Прогноз!C6,12,1))</f>
        <v>#VALUE!</v>
      </c>
      <c r="S6" s="7" t="s">
        <v>2</v>
      </c>
      <c r="T6" s="7" t="e">
        <f>VALUE(MID(Прогноз!C6,13,1))</f>
        <v>#VALUE!</v>
      </c>
      <c r="U6" s="7">
        <f>VALUE(MID(Прогноз!C6,15,1))</f>
        <v>4</v>
      </c>
      <c r="V6" s="7" t="s">
        <v>2</v>
      </c>
      <c r="W6" s="7">
        <f>VALUE(MID(Прогноз!C6,16,1))</f>
        <v>6</v>
      </c>
      <c r="X6" s="7">
        <f>VALUE(MID(Прогноз!C6,17,1))</f>
        <v>6</v>
      </c>
      <c r="Y6" s="7" t="s">
        <v>2</v>
      </c>
      <c r="Z6" s="7">
        <f>VALUE(MID(Прогноз!C6,18,1))</f>
        <v>4</v>
      </c>
      <c r="AA6" s="7">
        <f>VALUE(MID(Прогноз!C6,19,1))</f>
        <v>2</v>
      </c>
      <c r="AB6" s="7" t="s">
        <v>2</v>
      </c>
      <c r="AC6" s="7">
        <f>VALUE(MID(Прогноз!C6,20,1))</f>
        <v>6</v>
      </c>
      <c r="AE6" s="13">
        <f t="shared" si="1"/>
        <v>0</v>
      </c>
      <c r="AF6" s="14">
        <f t="shared" si="2"/>
        <v>7</v>
      </c>
      <c r="AG6" s="15">
        <f t="shared" si="3"/>
        <v>6</v>
      </c>
      <c r="AH6" s="12"/>
      <c r="AI6" s="12">
        <f t="shared" si="4"/>
        <v>0</v>
      </c>
      <c r="AJ6" s="12">
        <f t="shared" si="5"/>
        <v>1</v>
      </c>
      <c r="AK6" s="12">
        <f t="shared" si="6"/>
        <v>0</v>
      </c>
      <c r="AL6" s="12">
        <f t="shared" si="7"/>
        <v>1</v>
      </c>
      <c r="AM6" s="12" t="e">
        <f t="shared" si="8"/>
        <v>#VALUE!</v>
      </c>
      <c r="AN6" s="12" t="e">
        <f t="shared" si="9"/>
        <v>#VALUE!</v>
      </c>
      <c r="AO6" s="12">
        <f t="shared" si="10"/>
        <v>1</v>
      </c>
      <c r="AP6" s="12">
        <f t="shared" si="11"/>
        <v>0</v>
      </c>
      <c r="AQ6" s="12">
        <f t="shared" si="12"/>
        <v>1</v>
      </c>
      <c r="AR6" s="12">
        <f t="shared" si="13"/>
        <v>0</v>
      </c>
      <c r="AS6" s="12" t="e">
        <f t="shared" si="14"/>
        <v>#VALUE!</v>
      </c>
      <c r="AT6" s="12" t="e">
        <f t="shared" si="15"/>
        <v>#VALUE!</v>
      </c>
      <c r="AU6" s="12">
        <f t="shared" si="16"/>
        <v>0</v>
      </c>
      <c r="AV6" s="12">
        <f t="shared" si="17"/>
        <v>1</v>
      </c>
      <c r="AW6" s="12">
        <f t="shared" si="18"/>
        <v>1</v>
      </c>
      <c r="AX6" s="12">
        <f t="shared" si="19"/>
        <v>0</v>
      </c>
      <c r="AY6" s="12">
        <f t="shared" si="20"/>
        <v>0</v>
      </c>
      <c r="AZ6" s="12">
        <f t="shared" si="21"/>
        <v>1</v>
      </c>
      <c r="BA6" s="12">
        <f t="shared" si="22"/>
        <v>0</v>
      </c>
      <c r="BB6" s="12">
        <f t="shared" si="23"/>
        <v>0</v>
      </c>
      <c r="BC6" s="12" t="e">
        <f t="shared" si="24"/>
        <v>#VALUE!</v>
      </c>
      <c r="BD6" s="12">
        <f t="shared" si="25"/>
        <v>1</v>
      </c>
      <c r="BE6" s="12">
        <f t="shared" si="26"/>
        <v>1</v>
      </c>
      <c r="BF6" s="12" t="e">
        <f t="shared" si="27"/>
        <v>#VALUE!</v>
      </c>
      <c r="BG6" s="12">
        <f t="shared" si="28"/>
        <v>1</v>
      </c>
      <c r="BH6" s="12">
        <f t="shared" si="29"/>
        <v>1</v>
      </c>
      <c r="BI6" s="12" t="e">
        <f t="shared" si="30"/>
        <v>#VALUE!</v>
      </c>
      <c r="BJ6" s="12">
        <f t="shared" si="31"/>
        <v>0</v>
      </c>
      <c r="BK6" s="12">
        <f t="shared" si="32"/>
        <v>0</v>
      </c>
      <c r="BL6" s="12" t="e">
        <f t="shared" si="33"/>
        <v>#VALUE!</v>
      </c>
      <c r="BM6" s="12">
        <f t="shared" si="34"/>
        <v>0</v>
      </c>
      <c r="BN6" s="12">
        <f t="shared" si="35"/>
        <v>1</v>
      </c>
      <c r="BO6" s="12">
        <f t="shared" si="36"/>
        <v>0</v>
      </c>
      <c r="BP6" s="12">
        <f t="shared" si="37"/>
        <v>1</v>
      </c>
      <c r="BQ6" s="12">
        <f t="shared" si="38"/>
        <v>0</v>
      </c>
      <c r="BR6" s="12">
        <f t="shared" si="39"/>
        <v>1</v>
      </c>
      <c r="BS6" s="12"/>
      <c r="BT6" s="12">
        <f t="shared" si="40"/>
        <v>2</v>
      </c>
      <c r="BU6" s="12">
        <f t="shared" si="41"/>
        <v>1</v>
      </c>
      <c r="BV6" s="12">
        <f t="shared" si="42"/>
        <v>2</v>
      </c>
      <c r="BW6" s="12"/>
      <c r="BX6" s="12">
        <f t="shared" si="43"/>
        <v>0</v>
      </c>
      <c r="BY6" s="12">
        <f t="shared" si="44"/>
        <v>2</v>
      </c>
      <c r="BZ6" s="12">
        <f t="shared" si="45"/>
        <v>2</v>
      </c>
      <c r="CA6" s="12">
        <f t="shared" si="46"/>
        <v>0</v>
      </c>
      <c r="CB6" s="12">
        <f t="shared" si="47"/>
        <v>1</v>
      </c>
      <c r="CC6" s="12">
        <f t="shared" si="48"/>
        <v>2</v>
      </c>
      <c r="CD6" s="12"/>
      <c r="CE6" s="12">
        <f t="shared" si="49"/>
        <v>7</v>
      </c>
      <c r="CF6" s="12">
        <f t="shared" si="50"/>
        <v>4</v>
      </c>
      <c r="CG6" s="12">
        <f t="shared" si="51"/>
        <v>8</v>
      </c>
      <c r="CH6" s="12"/>
      <c r="CI6" s="12">
        <f t="shared" si="52"/>
        <v>3</v>
      </c>
      <c r="CJ6" s="12">
        <f t="shared" si="53"/>
        <v>4</v>
      </c>
      <c r="CK6" s="12" t="e">
        <f t="shared" si="54"/>
        <v>#VALUE!</v>
      </c>
      <c r="CL6" s="12">
        <f t="shared" si="55"/>
        <v>2</v>
      </c>
      <c r="CM6" s="12">
        <f t="shared" si="56"/>
        <v>2</v>
      </c>
      <c r="CN6" s="12" t="e">
        <f t="shared" si="57"/>
        <v>#VALUE!</v>
      </c>
      <c r="CO6" s="12">
        <f t="shared" si="58"/>
        <v>2</v>
      </c>
      <c r="CP6" s="12">
        <f t="shared" si="59"/>
        <v>2</v>
      </c>
      <c r="CQ6" s="12">
        <f t="shared" si="60"/>
        <v>4</v>
      </c>
    </row>
    <row r="7" spans="1:129" s="4" customFormat="1" x14ac:dyDescent="0.25">
      <c r="A7" s="4">
        <v>6</v>
      </c>
      <c r="B7" s="4" t="str">
        <f>IF(Прогноз!B7&lt;&gt;"",Прогноз!B7,"")</f>
        <v>phenyx</v>
      </c>
      <c r="C7" s="7">
        <f>VALUE(MID(Прогноз!C7,1,1))</f>
        <v>3</v>
      </c>
      <c r="D7" s="7" t="s">
        <v>2</v>
      </c>
      <c r="E7" s="7">
        <f>VALUE(MID(Прогноз!C7,2,1))</f>
        <v>6</v>
      </c>
      <c r="F7" s="7">
        <f>VALUE(MID(Прогноз!C7,3,1))</f>
        <v>7</v>
      </c>
      <c r="G7" s="7" t="s">
        <v>2</v>
      </c>
      <c r="H7" s="7">
        <f>VALUE(MID(Прогноз!C7,4,1))</f>
        <v>5</v>
      </c>
      <c r="I7" s="7">
        <f>VALUE(MID(Прогноз!C7,5,1))</f>
        <v>4</v>
      </c>
      <c r="J7" s="7" t="s">
        <v>2</v>
      </c>
      <c r="K7" s="7">
        <f>VALUE(MID(Прогноз!C7,6,1))</f>
        <v>6</v>
      </c>
      <c r="L7" s="7">
        <f>VALUE(MID(Прогноз!C7,8,1))</f>
        <v>6</v>
      </c>
      <c r="M7" s="7" t="s">
        <v>2</v>
      </c>
      <c r="N7" s="7">
        <f>VALUE(MID(Прогноз!C7,9,1))</f>
        <v>4</v>
      </c>
      <c r="O7" s="7">
        <f>VALUE(MID(Прогноз!C7,10,1))</f>
        <v>3</v>
      </c>
      <c r="P7" s="7" t="s">
        <v>2</v>
      </c>
      <c r="Q7" s="7">
        <f>VALUE(MID(Прогноз!C7,11,1))</f>
        <v>6</v>
      </c>
      <c r="R7" s="7">
        <f>VALUE(MID(Прогноз!C7,12,1))</f>
        <v>5</v>
      </c>
      <c r="S7" s="7" t="s">
        <v>2</v>
      </c>
      <c r="T7" s="7">
        <f>VALUE(MID(Прогноз!C7,13,1))</f>
        <v>7</v>
      </c>
      <c r="U7" s="7">
        <f>VALUE(MID(Прогноз!C7,15,1))</f>
        <v>6</v>
      </c>
      <c r="V7" s="7" t="s">
        <v>2</v>
      </c>
      <c r="W7" s="7">
        <f>VALUE(MID(Прогноз!C7,16,1))</f>
        <v>3</v>
      </c>
      <c r="X7" s="7">
        <f>VALUE(MID(Прогноз!C7,17,1))</f>
        <v>6</v>
      </c>
      <c r="Y7" s="7" t="s">
        <v>2</v>
      </c>
      <c r="Z7" s="7">
        <f>VALUE(MID(Прогноз!C7,18,1))</f>
        <v>4</v>
      </c>
      <c r="AA7" s="7" t="e">
        <f>VALUE(MID(Прогноз!C7,19,1))</f>
        <v>#VALUE!</v>
      </c>
      <c r="AB7" s="7" t="s">
        <v>2</v>
      </c>
      <c r="AC7" s="7" t="e">
        <f>VALUE(MID(Прогноз!C7,20,1))</f>
        <v>#VALUE!</v>
      </c>
      <c r="AE7" s="13">
        <f t="shared" si="1"/>
        <v>0</v>
      </c>
      <c r="AF7" s="14">
        <f t="shared" si="2"/>
        <v>6</v>
      </c>
      <c r="AG7" s="15">
        <f t="shared" si="3"/>
        <v>7</v>
      </c>
      <c r="AH7" s="12"/>
      <c r="AI7" s="12">
        <f t="shared" si="4"/>
        <v>0</v>
      </c>
      <c r="AJ7" s="12">
        <f t="shared" si="5"/>
        <v>1</v>
      </c>
      <c r="AK7" s="12">
        <f t="shared" si="6"/>
        <v>1</v>
      </c>
      <c r="AL7" s="12">
        <f t="shared" si="7"/>
        <v>0</v>
      </c>
      <c r="AM7" s="12">
        <f t="shared" si="8"/>
        <v>0</v>
      </c>
      <c r="AN7" s="12">
        <f t="shared" si="9"/>
        <v>1</v>
      </c>
      <c r="AO7" s="12">
        <f t="shared" si="10"/>
        <v>1</v>
      </c>
      <c r="AP7" s="12">
        <f t="shared" si="11"/>
        <v>0</v>
      </c>
      <c r="AQ7" s="12">
        <f t="shared" si="12"/>
        <v>0</v>
      </c>
      <c r="AR7" s="12">
        <f t="shared" si="13"/>
        <v>1</v>
      </c>
      <c r="AS7" s="12">
        <f t="shared" si="14"/>
        <v>0</v>
      </c>
      <c r="AT7" s="12">
        <f t="shared" si="15"/>
        <v>1</v>
      </c>
      <c r="AU7" s="12">
        <f t="shared" si="16"/>
        <v>1</v>
      </c>
      <c r="AV7" s="12">
        <f t="shared" si="17"/>
        <v>0</v>
      </c>
      <c r="AW7" s="12">
        <f t="shared" si="18"/>
        <v>1</v>
      </c>
      <c r="AX7" s="12">
        <f t="shared" si="19"/>
        <v>0</v>
      </c>
      <c r="AY7" s="12" t="e">
        <f t="shared" si="20"/>
        <v>#VALUE!</v>
      </c>
      <c r="AZ7" s="12" t="e">
        <f t="shared" si="21"/>
        <v>#VALUE!</v>
      </c>
      <c r="BA7" s="12">
        <f t="shared" si="22"/>
        <v>0</v>
      </c>
      <c r="BB7" s="12">
        <f t="shared" si="23"/>
        <v>1</v>
      </c>
      <c r="BC7" s="12">
        <f t="shared" si="24"/>
        <v>0</v>
      </c>
      <c r="BD7" s="12">
        <f t="shared" si="25"/>
        <v>1</v>
      </c>
      <c r="BE7" s="12">
        <f t="shared" si="26"/>
        <v>0</v>
      </c>
      <c r="BF7" s="12">
        <f t="shared" si="27"/>
        <v>1</v>
      </c>
      <c r="BG7" s="12">
        <f t="shared" si="28"/>
        <v>1</v>
      </c>
      <c r="BH7" s="12">
        <f t="shared" si="29"/>
        <v>0</v>
      </c>
      <c r="BI7" s="12">
        <f t="shared" si="30"/>
        <v>0</v>
      </c>
      <c r="BJ7" s="12">
        <f t="shared" si="31"/>
        <v>0</v>
      </c>
      <c r="BK7" s="12">
        <f t="shared" si="32"/>
        <v>1</v>
      </c>
      <c r="BL7" s="12">
        <f t="shared" si="33"/>
        <v>1</v>
      </c>
      <c r="BM7" s="12">
        <f t="shared" si="34"/>
        <v>1</v>
      </c>
      <c r="BN7" s="12">
        <f t="shared" si="35"/>
        <v>1</v>
      </c>
      <c r="BO7" s="12" t="e">
        <f t="shared" si="36"/>
        <v>#VALUE!</v>
      </c>
      <c r="BP7" s="12">
        <f t="shared" si="37"/>
        <v>0</v>
      </c>
      <c r="BQ7" s="12">
        <f t="shared" si="38"/>
        <v>0</v>
      </c>
      <c r="BR7" s="12" t="e">
        <f t="shared" si="39"/>
        <v>#VALUE!</v>
      </c>
      <c r="BS7" s="12"/>
      <c r="BT7" s="12">
        <f t="shared" si="40"/>
        <v>2</v>
      </c>
      <c r="BU7" s="12">
        <f t="shared" si="41"/>
        <v>2</v>
      </c>
      <c r="BV7" s="12">
        <f t="shared" si="42"/>
        <v>1</v>
      </c>
      <c r="BW7" s="12"/>
      <c r="BX7" s="12">
        <f t="shared" si="43"/>
        <v>1</v>
      </c>
      <c r="BY7" s="12">
        <f t="shared" si="44"/>
        <v>2</v>
      </c>
      <c r="BZ7" s="12">
        <f t="shared" si="45"/>
        <v>1</v>
      </c>
      <c r="CA7" s="12">
        <f t="shared" si="46"/>
        <v>2</v>
      </c>
      <c r="CB7" s="12">
        <f t="shared" si="47"/>
        <v>2</v>
      </c>
      <c r="CC7" s="12">
        <f t="shared" si="48"/>
        <v>0</v>
      </c>
      <c r="CD7" s="12"/>
      <c r="CE7" s="12">
        <f t="shared" si="49"/>
        <v>7</v>
      </c>
      <c r="CF7" s="12">
        <f t="shared" si="50"/>
        <v>7</v>
      </c>
      <c r="CG7" s="12">
        <f t="shared" si="51"/>
        <v>5</v>
      </c>
      <c r="CH7" s="12"/>
      <c r="CI7" s="12">
        <f t="shared" si="52"/>
        <v>3</v>
      </c>
      <c r="CJ7" s="12">
        <f t="shared" si="53"/>
        <v>2</v>
      </c>
      <c r="CK7" s="12">
        <f t="shared" si="54"/>
        <v>2</v>
      </c>
      <c r="CL7" s="12">
        <f t="shared" si="55"/>
        <v>2</v>
      </c>
      <c r="CM7" s="12">
        <f t="shared" si="56"/>
        <v>3</v>
      </c>
      <c r="CN7" s="12">
        <f t="shared" si="57"/>
        <v>2</v>
      </c>
      <c r="CO7" s="12">
        <f t="shared" si="58"/>
        <v>3</v>
      </c>
      <c r="CP7" s="12">
        <f t="shared" si="59"/>
        <v>2</v>
      </c>
      <c r="CQ7" s="12" t="e">
        <f t="shared" si="60"/>
        <v>#VALUE!</v>
      </c>
    </row>
    <row r="8" spans="1:129" s="4" customFormat="1" x14ac:dyDescent="0.25">
      <c r="A8" s="4">
        <v>7</v>
      </c>
      <c r="B8" s="4" t="str">
        <f>IF(Прогноз!B8&lt;&gt;"",Прогноз!B8,"")</f>
        <v>Jack Boss</v>
      </c>
      <c r="C8" s="7">
        <f>VALUE(MID(Прогноз!C8,1,1))</f>
        <v>6</v>
      </c>
      <c r="D8" s="7" t="s">
        <v>2</v>
      </c>
      <c r="E8" s="7">
        <f>VALUE(MID(Прогноз!C8,2,1))</f>
        <v>4</v>
      </c>
      <c r="F8" s="7">
        <f>VALUE(MID(Прогноз!C8,3,1))</f>
        <v>4</v>
      </c>
      <c r="G8" s="7" t="s">
        <v>2</v>
      </c>
      <c r="H8" s="7">
        <f>VALUE(MID(Прогноз!C8,4,1))</f>
        <v>6</v>
      </c>
      <c r="I8" s="7">
        <f>VALUE(MID(Прогноз!C8,5,1))</f>
        <v>5</v>
      </c>
      <c r="J8" s="7" t="s">
        <v>2</v>
      </c>
      <c r="K8" s="7">
        <f>VALUE(MID(Прогноз!C8,6,1))</f>
        <v>7</v>
      </c>
      <c r="L8" s="7">
        <f>VALUE(MID(Прогноз!C8,8,1))</f>
        <v>6</v>
      </c>
      <c r="M8" s="7" t="s">
        <v>2</v>
      </c>
      <c r="N8" s="7">
        <f>VALUE(MID(Прогноз!C8,9,1))</f>
        <v>4</v>
      </c>
      <c r="O8" s="7">
        <f>VALUE(MID(Прогноз!C8,10,1))</f>
        <v>3</v>
      </c>
      <c r="P8" s="7" t="s">
        <v>2</v>
      </c>
      <c r="Q8" s="7">
        <f>VALUE(MID(Прогноз!C8,11,1))</f>
        <v>6</v>
      </c>
      <c r="R8" s="7">
        <f>VALUE(MID(Прогноз!C8,12,1))</f>
        <v>7</v>
      </c>
      <c r="S8" s="7" t="s">
        <v>2</v>
      </c>
      <c r="T8" s="7">
        <f>VALUE(MID(Прогноз!C8,13,1))</f>
        <v>6</v>
      </c>
      <c r="U8" s="7">
        <f>VALUE(MID(Прогноз!C8,15,1))</f>
        <v>6</v>
      </c>
      <c r="V8" s="7" t="s">
        <v>2</v>
      </c>
      <c r="W8" s="7">
        <f>VALUE(MID(Прогноз!C8,16,1))</f>
        <v>2</v>
      </c>
      <c r="X8" s="7">
        <f>VALUE(MID(Прогноз!C8,17,1))</f>
        <v>6</v>
      </c>
      <c r="Y8" s="7" t="s">
        <v>2</v>
      </c>
      <c r="Z8" s="7">
        <f>VALUE(MID(Прогноз!C8,18,1))</f>
        <v>4</v>
      </c>
      <c r="AA8" s="7" t="e">
        <f>VALUE(MID(Прогноз!C8,19,1))</f>
        <v>#VALUE!</v>
      </c>
      <c r="AB8" s="7" t="s">
        <v>2</v>
      </c>
      <c r="AC8" s="7" t="e">
        <f>VALUE(MID(Прогноз!C8,20,1))</f>
        <v>#VALUE!</v>
      </c>
      <c r="AE8" s="13">
        <f t="shared" si="1"/>
        <v>6</v>
      </c>
      <c r="AF8" s="14">
        <f t="shared" si="2"/>
        <v>6</v>
      </c>
      <c r="AG8" s="15">
        <f t="shared" si="3"/>
        <v>0</v>
      </c>
      <c r="AH8" s="12"/>
      <c r="AI8" s="12">
        <f t="shared" si="4"/>
        <v>1</v>
      </c>
      <c r="AJ8" s="12">
        <f t="shared" si="5"/>
        <v>0</v>
      </c>
      <c r="AK8" s="12">
        <f t="shared" si="6"/>
        <v>0</v>
      </c>
      <c r="AL8" s="12">
        <f t="shared" si="7"/>
        <v>1</v>
      </c>
      <c r="AM8" s="12">
        <f t="shared" si="8"/>
        <v>0</v>
      </c>
      <c r="AN8" s="12">
        <f t="shared" si="9"/>
        <v>1</v>
      </c>
      <c r="AO8" s="12">
        <f t="shared" si="10"/>
        <v>1</v>
      </c>
      <c r="AP8" s="12">
        <f t="shared" si="11"/>
        <v>0</v>
      </c>
      <c r="AQ8" s="12">
        <f t="shared" si="12"/>
        <v>0</v>
      </c>
      <c r="AR8" s="12">
        <f t="shared" si="13"/>
        <v>1</v>
      </c>
      <c r="AS8" s="12">
        <f t="shared" si="14"/>
        <v>1</v>
      </c>
      <c r="AT8" s="12">
        <f t="shared" si="15"/>
        <v>0</v>
      </c>
      <c r="AU8" s="12">
        <f t="shared" si="16"/>
        <v>1</v>
      </c>
      <c r="AV8" s="12">
        <f t="shared" si="17"/>
        <v>0</v>
      </c>
      <c r="AW8" s="12">
        <f t="shared" si="18"/>
        <v>1</v>
      </c>
      <c r="AX8" s="12">
        <f t="shared" si="19"/>
        <v>0</v>
      </c>
      <c r="AY8" s="12" t="e">
        <f t="shared" si="20"/>
        <v>#VALUE!</v>
      </c>
      <c r="AZ8" s="12" t="e">
        <f t="shared" si="21"/>
        <v>#VALUE!</v>
      </c>
      <c r="BA8" s="12">
        <f t="shared" si="22"/>
        <v>1</v>
      </c>
      <c r="BB8" s="12">
        <f t="shared" si="23"/>
        <v>0</v>
      </c>
      <c r="BC8" s="12">
        <f t="shared" si="24"/>
        <v>0</v>
      </c>
      <c r="BD8" s="12">
        <f t="shared" si="25"/>
        <v>0</v>
      </c>
      <c r="BE8" s="12">
        <f t="shared" si="26"/>
        <v>1</v>
      </c>
      <c r="BF8" s="12">
        <f t="shared" si="27"/>
        <v>1</v>
      </c>
      <c r="BG8" s="12">
        <f t="shared" si="28"/>
        <v>1</v>
      </c>
      <c r="BH8" s="12">
        <f t="shared" si="29"/>
        <v>0</v>
      </c>
      <c r="BI8" s="12">
        <f t="shared" si="30"/>
        <v>1</v>
      </c>
      <c r="BJ8" s="12">
        <f t="shared" si="31"/>
        <v>0</v>
      </c>
      <c r="BK8" s="12">
        <f t="shared" si="32"/>
        <v>1</v>
      </c>
      <c r="BL8" s="12">
        <f t="shared" si="33"/>
        <v>0</v>
      </c>
      <c r="BM8" s="12">
        <f t="shared" si="34"/>
        <v>1</v>
      </c>
      <c r="BN8" s="12">
        <f t="shared" si="35"/>
        <v>1</v>
      </c>
      <c r="BO8" s="12" t="e">
        <f t="shared" si="36"/>
        <v>#VALUE!</v>
      </c>
      <c r="BP8" s="12">
        <f t="shared" si="37"/>
        <v>0</v>
      </c>
      <c r="BQ8" s="12">
        <f t="shared" si="38"/>
        <v>0</v>
      </c>
      <c r="BR8" s="12" t="e">
        <f t="shared" si="39"/>
        <v>#VALUE!</v>
      </c>
      <c r="BS8" s="12"/>
      <c r="BT8" s="12">
        <f t="shared" si="40"/>
        <v>2</v>
      </c>
      <c r="BU8" s="12">
        <f t="shared" si="41"/>
        <v>1</v>
      </c>
      <c r="BV8" s="12">
        <f t="shared" si="42"/>
        <v>1</v>
      </c>
      <c r="BW8" s="12"/>
      <c r="BX8" s="12">
        <f t="shared" si="43"/>
        <v>1</v>
      </c>
      <c r="BY8" s="12">
        <f t="shared" si="44"/>
        <v>2</v>
      </c>
      <c r="BZ8" s="12">
        <f t="shared" si="45"/>
        <v>2</v>
      </c>
      <c r="CA8" s="12">
        <f t="shared" si="46"/>
        <v>1</v>
      </c>
      <c r="CB8" s="12">
        <f t="shared" si="47"/>
        <v>2</v>
      </c>
      <c r="CC8" s="12">
        <f t="shared" si="48"/>
        <v>0</v>
      </c>
      <c r="CD8" s="12"/>
      <c r="CE8" s="12">
        <f t="shared" si="49"/>
        <v>6</v>
      </c>
      <c r="CF8" s="12">
        <f t="shared" si="50"/>
        <v>6</v>
      </c>
      <c r="CG8" s="12">
        <f t="shared" si="51"/>
        <v>6</v>
      </c>
      <c r="CH8" s="12"/>
      <c r="CI8" s="12">
        <f t="shared" si="52"/>
        <v>2</v>
      </c>
      <c r="CJ8" s="12">
        <f t="shared" si="53"/>
        <v>2</v>
      </c>
      <c r="CK8" s="12">
        <f t="shared" si="54"/>
        <v>2</v>
      </c>
      <c r="CL8" s="12">
        <f t="shared" si="55"/>
        <v>2</v>
      </c>
      <c r="CM8" s="12">
        <f t="shared" si="56"/>
        <v>3</v>
      </c>
      <c r="CN8" s="12">
        <f t="shared" si="57"/>
        <v>1</v>
      </c>
      <c r="CO8" s="12">
        <f t="shared" si="58"/>
        <v>4</v>
      </c>
      <c r="CP8" s="12">
        <f t="shared" si="59"/>
        <v>2</v>
      </c>
      <c r="CQ8" s="12" t="e">
        <f t="shared" si="60"/>
        <v>#VALUE!</v>
      </c>
    </row>
    <row r="9" spans="1:129" s="4" customFormat="1" x14ac:dyDescent="0.25">
      <c r="A9" s="4">
        <v>8</v>
      </c>
      <c r="B9" s="4" t="str">
        <f>IF(Прогноз!B9&lt;&gt;"",Прогноз!B9,"")</f>
        <v>Oksi_f</v>
      </c>
      <c r="C9" s="7">
        <f>VALUE(MID(Прогноз!C9,1,1))</f>
        <v>4</v>
      </c>
      <c r="D9" s="7" t="s">
        <v>2</v>
      </c>
      <c r="E9" s="7">
        <f>VALUE(MID(Прогноз!C9,2,1))</f>
        <v>6</v>
      </c>
      <c r="F9" s="7">
        <f>VALUE(MID(Прогноз!C9,3,1))</f>
        <v>7</v>
      </c>
      <c r="G9" s="7" t="s">
        <v>2</v>
      </c>
      <c r="H9" s="7">
        <f>VALUE(MID(Прогноз!C9,4,1))</f>
        <v>6</v>
      </c>
      <c r="I9" s="7">
        <f>VALUE(MID(Прогноз!C9,5,1))</f>
        <v>4</v>
      </c>
      <c r="J9" s="7" t="s">
        <v>2</v>
      </c>
      <c r="K9" s="7">
        <f>VALUE(MID(Прогноз!C9,6,1))</f>
        <v>6</v>
      </c>
      <c r="L9" s="7">
        <f>VALUE(MID(Прогноз!C9,8,1))</f>
        <v>4</v>
      </c>
      <c r="M9" s="7" t="s">
        <v>2</v>
      </c>
      <c r="N9" s="7">
        <f>VALUE(MID(Прогноз!C9,9,1))</f>
        <v>6</v>
      </c>
      <c r="O9" s="7">
        <f>VALUE(MID(Прогноз!C9,10,1))</f>
        <v>3</v>
      </c>
      <c r="P9" s="7" t="s">
        <v>2</v>
      </c>
      <c r="Q9" s="7">
        <f>VALUE(MID(Прогноз!C9,11,1))</f>
        <v>6</v>
      </c>
      <c r="R9" s="7" t="e">
        <f>VALUE(MID(Прогноз!C9,12,1))</f>
        <v>#VALUE!</v>
      </c>
      <c r="S9" s="7" t="s">
        <v>2</v>
      </c>
      <c r="T9" s="7" t="e">
        <f>VALUE(MID(Прогноз!C9,13,1))</f>
        <v>#VALUE!</v>
      </c>
      <c r="U9" s="7">
        <f>VALUE(MID(Прогноз!C9,15,1))</f>
        <v>6</v>
      </c>
      <c r="V9" s="7" t="s">
        <v>2</v>
      </c>
      <c r="W9" s="7">
        <f>VALUE(MID(Прогноз!C9,16,1))</f>
        <v>3</v>
      </c>
      <c r="X9" s="7">
        <f>VALUE(MID(Прогноз!C9,17,1))</f>
        <v>6</v>
      </c>
      <c r="Y9" s="7" t="s">
        <v>2</v>
      </c>
      <c r="Z9" s="7">
        <f>VALUE(MID(Прогноз!C9,18,1))</f>
        <v>3</v>
      </c>
      <c r="AA9" s="7" t="e">
        <f>VALUE(MID(Прогноз!C9,19,1))</f>
        <v>#VALUE!</v>
      </c>
      <c r="AB9" s="7" t="s">
        <v>2</v>
      </c>
      <c r="AC9" s="7" t="e">
        <f>VALUE(MID(Прогноз!C9,20,1))</f>
        <v>#VALUE!</v>
      </c>
      <c r="AE9" s="13">
        <f t="shared" si="1"/>
        <v>7</v>
      </c>
      <c r="AF9" s="14">
        <f t="shared" si="2"/>
        <v>7</v>
      </c>
      <c r="AG9" s="15">
        <f t="shared" si="3"/>
        <v>0</v>
      </c>
      <c r="AH9" s="12"/>
      <c r="AI9" s="12">
        <f t="shared" si="4"/>
        <v>0</v>
      </c>
      <c r="AJ9" s="12">
        <f t="shared" si="5"/>
        <v>1</v>
      </c>
      <c r="AK9" s="12">
        <f t="shared" si="6"/>
        <v>1</v>
      </c>
      <c r="AL9" s="12">
        <f t="shared" si="7"/>
        <v>0</v>
      </c>
      <c r="AM9" s="12">
        <f t="shared" si="8"/>
        <v>0</v>
      </c>
      <c r="AN9" s="12">
        <f t="shared" si="9"/>
        <v>1</v>
      </c>
      <c r="AO9" s="12">
        <f t="shared" si="10"/>
        <v>0</v>
      </c>
      <c r="AP9" s="12">
        <f t="shared" si="11"/>
        <v>1</v>
      </c>
      <c r="AQ9" s="12">
        <f t="shared" si="12"/>
        <v>0</v>
      </c>
      <c r="AR9" s="12">
        <f t="shared" si="13"/>
        <v>1</v>
      </c>
      <c r="AS9" s="12" t="e">
        <f t="shared" si="14"/>
        <v>#VALUE!</v>
      </c>
      <c r="AT9" s="12" t="e">
        <f t="shared" si="15"/>
        <v>#VALUE!</v>
      </c>
      <c r="AU9" s="12">
        <f t="shared" si="16"/>
        <v>1</v>
      </c>
      <c r="AV9" s="12">
        <f t="shared" si="17"/>
        <v>0</v>
      </c>
      <c r="AW9" s="12">
        <f t="shared" si="18"/>
        <v>1</v>
      </c>
      <c r="AX9" s="12">
        <f t="shared" si="19"/>
        <v>0</v>
      </c>
      <c r="AY9" s="12" t="e">
        <f t="shared" si="20"/>
        <v>#VALUE!</v>
      </c>
      <c r="AZ9" s="12" t="e">
        <f t="shared" si="21"/>
        <v>#VALUE!</v>
      </c>
      <c r="BA9" s="12">
        <f t="shared" si="22"/>
        <v>0</v>
      </c>
      <c r="BB9" s="12">
        <f t="shared" si="23"/>
        <v>1</v>
      </c>
      <c r="BC9" s="12">
        <f t="shared" si="24"/>
        <v>0</v>
      </c>
      <c r="BD9" s="12">
        <f t="shared" si="25"/>
        <v>1</v>
      </c>
      <c r="BE9" s="12">
        <f t="shared" si="26"/>
        <v>0</v>
      </c>
      <c r="BF9" s="12">
        <f t="shared" si="27"/>
        <v>1</v>
      </c>
      <c r="BG9" s="12">
        <f t="shared" si="28"/>
        <v>0</v>
      </c>
      <c r="BH9" s="12">
        <f t="shared" si="29"/>
        <v>0</v>
      </c>
      <c r="BI9" s="12" t="e">
        <f t="shared" si="30"/>
        <v>#VALUE!</v>
      </c>
      <c r="BJ9" s="12">
        <f t="shared" si="31"/>
        <v>1</v>
      </c>
      <c r="BK9" s="12">
        <f t="shared" si="32"/>
        <v>1</v>
      </c>
      <c r="BL9" s="12" t="e">
        <f t="shared" si="33"/>
        <v>#VALUE!</v>
      </c>
      <c r="BM9" s="12">
        <f t="shared" si="34"/>
        <v>1</v>
      </c>
      <c r="BN9" s="12">
        <f t="shared" si="35"/>
        <v>1</v>
      </c>
      <c r="BO9" s="12" t="e">
        <f t="shared" si="36"/>
        <v>#VALUE!</v>
      </c>
      <c r="BP9" s="12">
        <f t="shared" si="37"/>
        <v>0</v>
      </c>
      <c r="BQ9" s="12">
        <f t="shared" si="38"/>
        <v>0</v>
      </c>
      <c r="BR9" s="12" t="e">
        <f t="shared" si="39"/>
        <v>#VALUE!</v>
      </c>
      <c r="BS9" s="12"/>
      <c r="BT9" s="12">
        <f t="shared" si="40"/>
        <v>2</v>
      </c>
      <c r="BU9" s="12">
        <f t="shared" si="41"/>
        <v>2</v>
      </c>
      <c r="BV9" s="12">
        <f t="shared" si="42"/>
        <v>1</v>
      </c>
      <c r="BW9" s="12"/>
      <c r="BX9" s="12">
        <f t="shared" si="43"/>
        <v>1</v>
      </c>
      <c r="BY9" s="12">
        <f t="shared" si="44"/>
        <v>2</v>
      </c>
      <c r="BZ9" s="12">
        <f t="shared" si="45"/>
        <v>0</v>
      </c>
      <c r="CA9" s="12">
        <f t="shared" si="46"/>
        <v>2</v>
      </c>
      <c r="CB9" s="12">
        <f t="shared" si="47"/>
        <v>2</v>
      </c>
      <c r="CC9" s="12">
        <f t="shared" si="48"/>
        <v>0</v>
      </c>
      <c r="CD9" s="12"/>
      <c r="CE9" s="12">
        <f t="shared" si="49"/>
        <v>5</v>
      </c>
      <c r="CF9" s="12">
        <f t="shared" si="50"/>
        <v>5</v>
      </c>
      <c r="CG9" s="12">
        <f t="shared" si="51"/>
        <v>6</v>
      </c>
      <c r="CH9" s="12"/>
      <c r="CI9" s="12">
        <f t="shared" si="52"/>
        <v>2</v>
      </c>
      <c r="CJ9" s="12">
        <f t="shared" si="53"/>
        <v>1</v>
      </c>
      <c r="CK9" s="12">
        <f t="shared" si="54"/>
        <v>2</v>
      </c>
      <c r="CL9" s="12">
        <f t="shared" si="55"/>
        <v>2</v>
      </c>
      <c r="CM9" s="12">
        <f t="shared" si="56"/>
        <v>3</v>
      </c>
      <c r="CN9" s="12" t="e">
        <f t="shared" si="57"/>
        <v>#VALUE!</v>
      </c>
      <c r="CO9" s="12">
        <f t="shared" si="58"/>
        <v>3</v>
      </c>
      <c r="CP9" s="12">
        <f t="shared" si="59"/>
        <v>3</v>
      </c>
      <c r="CQ9" s="12" t="e">
        <f t="shared" si="60"/>
        <v>#VALUE!</v>
      </c>
    </row>
    <row r="10" spans="1:129" s="4" customFormat="1" x14ac:dyDescent="0.25">
      <c r="A10" s="4">
        <v>9</v>
      </c>
      <c r="B10" s="4" t="str">
        <f>IF(Прогноз!B10&lt;&gt;"",Прогноз!B10,"")</f>
        <v/>
      </c>
      <c r="C10" s="7" t="e">
        <f>VALUE(MID(Прогноз!C10,1,1))</f>
        <v>#VALUE!</v>
      </c>
      <c r="D10" s="7" t="s">
        <v>2</v>
      </c>
      <c r="E10" s="7" t="e">
        <f>VALUE(MID(Прогноз!C10,2,1))</f>
        <v>#VALUE!</v>
      </c>
      <c r="F10" s="7" t="e">
        <f>VALUE(MID(Прогноз!C10,3,1))</f>
        <v>#VALUE!</v>
      </c>
      <c r="G10" s="7" t="s">
        <v>2</v>
      </c>
      <c r="H10" s="7" t="e">
        <f>VALUE(MID(Прогноз!C10,4,1))</f>
        <v>#VALUE!</v>
      </c>
      <c r="I10" s="7" t="e">
        <f>VALUE(MID(Прогноз!C10,5,1))</f>
        <v>#VALUE!</v>
      </c>
      <c r="J10" s="7" t="s">
        <v>2</v>
      </c>
      <c r="K10" s="7" t="e">
        <f>VALUE(MID(Прогноз!C10,6,1))</f>
        <v>#VALUE!</v>
      </c>
      <c r="L10" s="7" t="e">
        <f>VALUE(MID(Прогноз!C10,8,1))</f>
        <v>#VALUE!</v>
      </c>
      <c r="M10" s="7" t="s">
        <v>2</v>
      </c>
      <c r="N10" s="7" t="e">
        <f>VALUE(MID(Прогноз!C10,9,1))</f>
        <v>#VALUE!</v>
      </c>
      <c r="O10" s="7" t="e">
        <f>VALUE(MID(Прогноз!C10,10,1))</f>
        <v>#VALUE!</v>
      </c>
      <c r="P10" s="7" t="s">
        <v>2</v>
      </c>
      <c r="Q10" s="7" t="e">
        <f>VALUE(MID(Прогноз!C10,11,1))</f>
        <v>#VALUE!</v>
      </c>
      <c r="R10" s="7" t="e">
        <f>VALUE(MID(Прогноз!C10,12,1))</f>
        <v>#VALUE!</v>
      </c>
      <c r="S10" s="7" t="s">
        <v>2</v>
      </c>
      <c r="T10" s="7" t="e">
        <f>VALUE(MID(Прогноз!C10,13,1))</f>
        <v>#VALUE!</v>
      </c>
      <c r="U10" s="7" t="e">
        <f>VALUE(MID(Прогноз!C10,15,1))</f>
        <v>#VALUE!</v>
      </c>
      <c r="V10" s="7" t="s">
        <v>2</v>
      </c>
      <c r="W10" s="7" t="e">
        <f>VALUE(MID(Прогноз!C10,16,1))</f>
        <v>#VALUE!</v>
      </c>
      <c r="X10" s="7" t="e">
        <f>VALUE(MID(Прогноз!C10,17,1))</f>
        <v>#VALUE!</v>
      </c>
      <c r="Y10" s="7" t="s">
        <v>2</v>
      </c>
      <c r="Z10" s="7" t="e">
        <f>VALUE(MID(Прогноз!C10,18,1))</f>
        <v>#VALUE!</v>
      </c>
      <c r="AA10" s="7" t="e">
        <f>VALUE(MID(Прогноз!C10,19,1))</f>
        <v>#VALUE!</v>
      </c>
      <c r="AB10" s="7" t="s">
        <v>2</v>
      </c>
      <c r="AC10" s="7" t="e">
        <f>VALUE(MID(Прогноз!C10,20,1))</f>
        <v>#VALUE!</v>
      </c>
      <c r="AE10" s="13">
        <f t="shared" si="1"/>
        <v>0</v>
      </c>
      <c r="AF10" s="14">
        <f t="shared" si="2"/>
        <v>0</v>
      </c>
      <c r="AG10" s="15">
        <f t="shared" si="3"/>
        <v>0</v>
      </c>
      <c r="AH10" s="12"/>
      <c r="AI10" s="12" t="e">
        <f t="shared" si="4"/>
        <v>#VALUE!</v>
      </c>
      <c r="AJ10" s="12" t="e">
        <f t="shared" si="5"/>
        <v>#VALUE!</v>
      </c>
      <c r="AK10" s="12" t="e">
        <f t="shared" si="6"/>
        <v>#VALUE!</v>
      </c>
      <c r="AL10" s="12" t="e">
        <f t="shared" si="7"/>
        <v>#VALUE!</v>
      </c>
      <c r="AM10" s="12" t="e">
        <f t="shared" si="8"/>
        <v>#VALUE!</v>
      </c>
      <c r="AN10" s="12" t="e">
        <f t="shared" si="9"/>
        <v>#VALUE!</v>
      </c>
      <c r="AO10" s="12" t="e">
        <f t="shared" si="10"/>
        <v>#VALUE!</v>
      </c>
      <c r="AP10" s="12" t="e">
        <f t="shared" si="11"/>
        <v>#VALUE!</v>
      </c>
      <c r="AQ10" s="12" t="e">
        <f t="shared" si="12"/>
        <v>#VALUE!</v>
      </c>
      <c r="AR10" s="12" t="e">
        <f t="shared" si="13"/>
        <v>#VALUE!</v>
      </c>
      <c r="AS10" s="12" t="e">
        <f t="shared" si="14"/>
        <v>#VALUE!</v>
      </c>
      <c r="AT10" s="12" t="e">
        <f t="shared" si="15"/>
        <v>#VALUE!</v>
      </c>
      <c r="AU10" s="12" t="e">
        <f t="shared" si="16"/>
        <v>#VALUE!</v>
      </c>
      <c r="AV10" s="12" t="e">
        <f t="shared" si="17"/>
        <v>#VALUE!</v>
      </c>
      <c r="AW10" s="12" t="e">
        <f t="shared" si="18"/>
        <v>#VALUE!</v>
      </c>
      <c r="AX10" s="12" t="e">
        <f t="shared" si="19"/>
        <v>#VALUE!</v>
      </c>
      <c r="AY10" s="12" t="e">
        <f t="shared" si="20"/>
        <v>#VALUE!</v>
      </c>
      <c r="AZ10" s="12" t="e">
        <f t="shared" si="21"/>
        <v>#VALUE!</v>
      </c>
      <c r="BA10" s="12" t="e">
        <f t="shared" si="22"/>
        <v>#VALUE!</v>
      </c>
      <c r="BB10" s="12" t="e">
        <f t="shared" si="23"/>
        <v>#VALUE!</v>
      </c>
      <c r="BC10" s="12" t="e">
        <f t="shared" si="24"/>
        <v>#VALUE!</v>
      </c>
      <c r="BD10" s="12" t="e">
        <f t="shared" si="25"/>
        <v>#VALUE!</v>
      </c>
      <c r="BE10" s="12" t="e">
        <f t="shared" si="26"/>
        <v>#VALUE!</v>
      </c>
      <c r="BF10" s="12" t="e">
        <f t="shared" si="27"/>
        <v>#VALUE!</v>
      </c>
      <c r="BG10" s="12" t="e">
        <f t="shared" si="28"/>
        <v>#VALUE!</v>
      </c>
      <c r="BH10" s="12" t="e">
        <f t="shared" si="29"/>
        <v>#VALUE!</v>
      </c>
      <c r="BI10" s="12" t="e">
        <f t="shared" si="30"/>
        <v>#VALUE!</v>
      </c>
      <c r="BJ10" s="12" t="e">
        <f t="shared" si="31"/>
        <v>#VALUE!</v>
      </c>
      <c r="BK10" s="12" t="e">
        <f t="shared" si="32"/>
        <v>#VALUE!</v>
      </c>
      <c r="BL10" s="12" t="e">
        <f t="shared" si="33"/>
        <v>#VALUE!</v>
      </c>
      <c r="BM10" s="12" t="e">
        <f t="shared" si="34"/>
        <v>#VALUE!</v>
      </c>
      <c r="BN10" s="12" t="e">
        <f t="shared" si="35"/>
        <v>#VALUE!</v>
      </c>
      <c r="BO10" s="12" t="e">
        <f t="shared" si="36"/>
        <v>#VALUE!</v>
      </c>
      <c r="BP10" s="12" t="e">
        <f t="shared" si="37"/>
        <v>#VALUE!</v>
      </c>
      <c r="BQ10" s="12" t="e">
        <f t="shared" si="38"/>
        <v>#VALUE!</v>
      </c>
      <c r="BR10" s="12" t="e">
        <f t="shared" si="39"/>
        <v>#VALUE!</v>
      </c>
      <c r="BS10" s="12"/>
      <c r="BT10" s="12" t="str">
        <f t="shared" si="40"/>
        <v>ng</v>
      </c>
      <c r="BU10" s="12" t="str">
        <f t="shared" si="41"/>
        <v>ng</v>
      </c>
      <c r="BV10" s="12" t="str">
        <f t="shared" si="42"/>
        <v>ng</v>
      </c>
      <c r="BW10" s="12"/>
      <c r="BX10" s="12">
        <f t="shared" si="43"/>
        <v>0</v>
      </c>
      <c r="BY10" s="12">
        <f t="shared" si="44"/>
        <v>0</v>
      </c>
      <c r="BZ10" s="12">
        <f t="shared" si="45"/>
        <v>0</v>
      </c>
      <c r="CA10" s="12">
        <f t="shared" si="46"/>
        <v>0</v>
      </c>
      <c r="CB10" s="12">
        <f t="shared" si="47"/>
        <v>0</v>
      </c>
      <c r="CC10" s="12">
        <f t="shared" si="48"/>
        <v>0</v>
      </c>
      <c r="CD10" s="12"/>
      <c r="CE10" s="12">
        <f t="shared" si="49"/>
        <v>0</v>
      </c>
      <c r="CF10" s="12">
        <f t="shared" si="50"/>
        <v>0</v>
      </c>
      <c r="CG10" s="12">
        <f t="shared" si="51"/>
        <v>0</v>
      </c>
      <c r="CH10" s="12"/>
      <c r="CI10" s="12" t="e">
        <f t="shared" si="52"/>
        <v>#VALUE!</v>
      </c>
      <c r="CJ10" s="12" t="e">
        <f t="shared" si="53"/>
        <v>#VALUE!</v>
      </c>
      <c r="CK10" s="12" t="e">
        <f t="shared" si="54"/>
        <v>#VALUE!</v>
      </c>
      <c r="CL10" s="12" t="e">
        <f t="shared" si="55"/>
        <v>#VALUE!</v>
      </c>
      <c r="CM10" s="12" t="e">
        <f t="shared" si="56"/>
        <v>#VALUE!</v>
      </c>
      <c r="CN10" s="12" t="e">
        <f t="shared" si="57"/>
        <v>#VALUE!</v>
      </c>
      <c r="CO10" s="12" t="e">
        <f t="shared" si="58"/>
        <v>#VALUE!</v>
      </c>
      <c r="CP10" s="12" t="e">
        <f t="shared" si="59"/>
        <v>#VALUE!</v>
      </c>
      <c r="CQ10" s="12" t="e">
        <f t="shared" si="60"/>
        <v>#VALUE!</v>
      </c>
    </row>
    <row r="11" spans="1:129" s="4" customFormat="1" x14ac:dyDescent="0.25">
      <c r="A11" s="4">
        <v>10</v>
      </c>
      <c r="B11" s="4" t="str">
        <f>IF(Прогноз!B11&lt;&gt;"",Прогноз!B11,"")</f>
        <v/>
      </c>
      <c r="C11" s="7" t="e">
        <f>VALUE(MID(Прогноз!C11,1,1))</f>
        <v>#VALUE!</v>
      </c>
      <c r="D11" s="7" t="s">
        <v>2</v>
      </c>
      <c r="E11" s="7" t="e">
        <f>VALUE(MID(Прогноз!C11,2,1))</f>
        <v>#VALUE!</v>
      </c>
      <c r="F11" s="7" t="e">
        <f>VALUE(MID(Прогноз!C11,3,1))</f>
        <v>#VALUE!</v>
      </c>
      <c r="G11" s="7" t="s">
        <v>2</v>
      </c>
      <c r="H11" s="7" t="e">
        <f>VALUE(MID(Прогноз!C11,4,1))</f>
        <v>#VALUE!</v>
      </c>
      <c r="I11" s="7" t="e">
        <f>VALUE(MID(Прогноз!C11,5,1))</f>
        <v>#VALUE!</v>
      </c>
      <c r="J11" s="7" t="s">
        <v>2</v>
      </c>
      <c r="K11" s="7" t="e">
        <f>VALUE(MID(Прогноз!C11,6,1))</f>
        <v>#VALUE!</v>
      </c>
      <c r="L11" s="7" t="e">
        <f>VALUE(MID(Прогноз!C11,8,1))</f>
        <v>#VALUE!</v>
      </c>
      <c r="M11" s="7" t="s">
        <v>2</v>
      </c>
      <c r="N11" s="7" t="e">
        <f>VALUE(MID(Прогноз!C11,9,1))</f>
        <v>#VALUE!</v>
      </c>
      <c r="O11" s="7" t="e">
        <f>VALUE(MID(Прогноз!C11,10,1))</f>
        <v>#VALUE!</v>
      </c>
      <c r="P11" s="7" t="s">
        <v>2</v>
      </c>
      <c r="Q11" s="7" t="e">
        <f>VALUE(MID(Прогноз!C11,11,1))</f>
        <v>#VALUE!</v>
      </c>
      <c r="R11" s="7" t="e">
        <f>VALUE(MID(Прогноз!C11,12,1))</f>
        <v>#VALUE!</v>
      </c>
      <c r="S11" s="7" t="s">
        <v>2</v>
      </c>
      <c r="T11" s="7" t="e">
        <f>VALUE(MID(Прогноз!C11,13,1))</f>
        <v>#VALUE!</v>
      </c>
      <c r="U11" s="7" t="e">
        <f>VALUE(MID(Прогноз!C11,15,1))</f>
        <v>#VALUE!</v>
      </c>
      <c r="V11" s="7" t="s">
        <v>2</v>
      </c>
      <c r="W11" s="7" t="e">
        <f>VALUE(MID(Прогноз!C11,16,1))</f>
        <v>#VALUE!</v>
      </c>
      <c r="X11" s="7" t="e">
        <f>VALUE(MID(Прогноз!C11,17,1))</f>
        <v>#VALUE!</v>
      </c>
      <c r="Y11" s="7" t="s">
        <v>2</v>
      </c>
      <c r="Z11" s="7" t="e">
        <f>VALUE(MID(Прогноз!C11,18,1))</f>
        <v>#VALUE!</v>
      </c>
      <c r="AA11" s="7" t="e">
        <f>VALUE(MID(Прогноз!C11,19,1))</f>
        <v>#VALUE!</v>
      </c>
      <c r="AB11" s="7" t="s">
        <v>2</v>
      </c>
      <c r="AC11" s="7" t="e">
        <f>VALUE(MID(Прогноз!C11,20,1))</f>
        <v>#VALUE!</v>
      </c>
      <c r="AE11" s="13">
        <f t="shared" si="1"/>
        <v>0</v>
      </c>
      <c r="AF11" s="14">
        <f t="shared" si="2"/>
        <v>0</v>
      </c>
      <c r="AG11" s="15">
        <f t="shared" si="3"/>
        <v>0</v>
      </c>
      <c r="AH11" s="12"/>
      <c r="AI11" s="12" t="e">
        <f t="shared" si="4"/>
        <v>#VALUE!</v>
      </c>
      <c r="AJ11" s="12" t="e">
        <f t="shared" si="5"/>
        <v>#VALUE!</v>
      </c>
      <c r="AK11" s="12" t="e">
        <f t="shared" si="6"/>
        <v>#VALUE!</v>
      </c>
      <c r="AL11" s="12" t="e">
        <f t="shared" si="7"/>
        <v>#VALUE!</v>
      </c>
      <c r="AM11" s="12" t="e">
        <f t="shared" si="8"/>
        <v>#VALUE!</v>
      </c>
      <c r="AN11" s="12" t="e">
        <f t="shared" si="9"/>
        <v>#VALUE!</v>
      </c>
      <c r="AO11" s="12" t="e">
        <f t="shared" si="10"/>
        <v>#VALUE!</v>
      </c>
      <c r="AP11" s="12" t="e">
        <f t="shared" si="11"/>
        <v>#VALUE!</v>
      </c>
      <c r="AQ11" s="12" t="e">
        <f t="shared" si="12"/>
        <v>#VALUE!</v>
      </c>
      <c r="AR11" s="12" t="e">
        <f t="shared" si="13"/>
        <v>#VALUE!</v>
      </c>
      <c r="AS11" s="12" t="e">
        <f t="shared" si="14"/>
        <v>#VALUE!</v>
      </c>
      <c r="AT11" s="12" t="e">
        <f t="shared" si="15"/>
        <v>#VALUE!</v>
      </c>
      <c r="AU11" s="12" t="e">
        <f t="shared" si="16"/>
        <v>#VALUE!</v>
      </c>
      <c r="AV11" s="12" t="e">
        <f t="shared" si="17"/>
        <v>#VALUE!</v>
      </c>
      <c r="AW11" s="12" t="e">
        <f t="shared" si="18"/>
        <v>#VALUE!</v>
      </c>
      <c r="AX11" s="12" t="e">
        <f t="shared" si="19"/>
        <v>#VALUE!</v>
      </c>
      <c r="AY11" s="12" t="e">
        <f t="shared" si="20"/>
        <v>#VALUE!</v>
      </c>
      <c r="AZ11" s="12" t="e">
        <f t="shared" si="21"/>
        <v>#VALUE!</v>
      </c>
      <c r="BA11" s="12" t="e">
        <f t="shared" si="22"/>
        <v>#VALUE!</v>
      </c>
      <c r="BB11" s="12" t="e">
        <f t="shared" si="23"/>
        <v>#VALUE!</v>
      </c>
      <c r="BC11" s="12" t="e">
        <f t="shared" si="24"/>
        <v>#VALUE!</v>
      </c>
      <c r="BD11" s="12" t="e">
        <f t="shared" si="25"/>
        <v>#VALUE!</v>
      </c>
      <c r="BE11" s="12" t="e">
        <f t="shared" si="26"/>
        <v>#VALUE!</v>
      </c>
      <c r="BF11" s="12" t="e">
        <f t="shared" si="27"/>
        <v>#VALUE!</v>
      </c>
      <c r="BG11" s="12" t="e">
        <f t="shared" si="28"/>
        <v>#VALUE!</v>
      </c>
      <c r="BH11" s="12" t="e">
        <f t="shared" si="29"/>
        <v>#VALUE!</v>
      </c>
      <c r="BI11" s="12" t="e">
        <f t="shared" si="30"/>
        <v>#VALUE!</v>
      </c>
      <c r="BJ11" s="12" t="e">
        <f t="shared" si="31"/>
        <v>#VALUE!</v>
      </c>
      <c r="BK11" s="12" t="e">
        <f t="shared" si="32"/>
        <v>#VALUE!</v>
      </c>
      <c r="BL11" s="12" t="e">
        <f t="shared" si="33"/>
        <v>#VALUE!</v>
      </c>
      <c r="BM11" s="12" t="e">
        <f t="shared" si="34"/>
        <v>#VALUE!</v>
      </c>
      <c r="BN11" s="12" t="e">
        <f t="shared" si="35"/>
        <v>#VALUE!</v>
      </c>
      <c r="BO11" s="12" t="e">
        <f t="shared" si="36"/>
        <v>#VALUE!</v>
      </c>
      <c r="BP11" s="12" t="e">
        <f t="shared" si="37"/>
        <v>#VALUE!</v>
      </c>
      <c r="BQ11" s="12" t="e">
        <f t="shared" si="38"/>
        <v>#VALUE!</v>
      </c>
      <c r="BR11" s="12" t="e">
        <f t="shared" si="39"/>
        <v>#VALUE!</v>
      </c>
      <c r="BS11" s="12"/>
      <c r="BT11" s="12" t="str">
        <f t="shared" si="40"/>
        <v>ng</v>
      </c>
      <c r="BU11" s="12" t="str">
        <f t="shared" si="41"/>
        <v>ng</v>
      </c>
      <c r="BV11" s="12" t="str">
        <f t="shared" si="42"/>
        <v>ng</v>
      </c>
      <c r="BW11" s="12"/>
      <c r="BX11" s="12">
        <f t="shared" si="43"/>
        <v>0</v>
      </c>
      <c r="BY11" s="12">
        <f t="shared" si="44"/>
        <v>0</v>
      </c>
      <c r="BZ11" s="12">
        <f t="shared" si="45"/>
        <v>0</v>
      </c>
      <c r="CA11" s="12">
        <f t="shared" si="46"/>
        <v>0</v>
      </c>
      <c r="CB11" s="12">
        <f t="shared" si="47"/>
        <v>0</v>
      </c>
      <c r="CC11" s="12">
        <f t="shared" si="48"/>
        <v>0</v>
      </c>
      <c r="CD11" s="12"/>
      <c r="CE11" s="12">
        <f t="shared" si="49"/>
        <v>0</v>
      </c>
      <c r="CF11" s="12">
        <f t="shared" si="50"/>
        <v>0</v>
      </c>
      <c r="CG11" s="12">
        <f t="shared" si="51"/>
        <v>0</v>
      </c>
      <c r="CH11" s="12"/>
      <c r="CI11" s="12" t="e">
        <f t="shared" si="52"/>
        <v>#VALUE!</v>
      </c>
      <c r="CJ11" s="12" t="e">
        <f t="shared" si="53"/>
        <v>#VALUE!</v>
      </c>
      <c r="CK11" s="12" t="e">
        <f t="shared" si="54"/>
        <v>#VALUE!</v>
      </c>
      <c r="CL11" s="12" t="e">
        <f t="shared" si="55"/>
        <v>#VALUE!</v>
      </c>
      <c r="CM11" s="12" t="e">
        <f t="shared" si="56"/>
        <v>#VALUE!</v>
      </c>
      <c r="CN11" s="12" t="e">
        <f t="shared" si="57"/>
        <v>#VALUE!</v>
      </c>
      <c r="CO11" s="12" t="e">
        <f t="shared" si="58"/>
        <v>#VALUE!</v>
      </c>
      <c r="CP11" s="12" t="e">
        <f t="shared" si="59"/>
        <v>#VALUE!</v>
      </c>
      <c r="CQ11" s="12" t="e">
        <f t="shared" si="60"/>
        <v>#VALUE!</v>
      </c>
    </row>
    <row r="12" spans="1:129" s="4" customFormat="1" x14ac:dyDescent="0.25">
      <c r="A12" s="4">
        <v>11</v>
      </c>
      <c r="B12" s="4" t="str">
        <f>IF(Прогноз!B12&lt;&gt;"",Прогноз!B12,"")</f>
        <v/>
      </c>
      <c r="C12" s="7" t="e">
        <f>VALUE(MID(Прогноз!C12,1,1))</f>
        <v>#VALUE!</v>
      </c>
      <c r="D12" s="7" t="s">
        <v>2</v>
      </c>
      <c r="E12" s="7" t="e">
        <f>VALUE(MID(Прогноз!C12,2,1))</f>
        <v>#VALUE!</v>
      </c>
      <c r="F12" s="7" t="e">
        <f>VALUE(MID(Прогноз!C12,3,1))</f>
        <v>#VALUE!</v>
      </c>
      <c r="G12" s="7" t="s">
        <v>2</v>
      </c>
      <c r="H12" s="7" t="e">
        <f>VALUE(MID(Прогноз!C12,4,1))</f>
        <v>#VALUE!</v>
      </c>
      <c r="I12" s="7" t="e">
        <f>VALUE(MID(Прогноз!C12,5,1))</f>
        <v>#VALUE!</v>
      </c>
      <c r="J12" s="7" t="s">
        <v>2</v>
      </c>
      <c r="K12" s="7" t="e">
        <f>VALUE(MID(Прогноз!C12,6,1))</f>
        <v>#VALUE!</v>
      </c>
      <c r="L12" s="7" t="e">
        <f>VALUE(MID(Прогноз!C12,8,1))</f>
        <v>#VALUE!</v>
      </c>
      <c r="M12" s="7" t="s">
        <v>2</v>
      </c>
      <c r="N12" s="7" t="e">
        <f>VALUE(MID(Прогноз!C12,9,1))</f>
        <v>#VALUE!</v>
      </c>
      <c r="O12" s="7" t="e">
        <f>VALUE(MID(Прогноз!C12,10,1))</f>
        <v>#VALUE!</v>
      </c>
      <c r="P12" s="7" t="s">
        <v>2</v>
      </c>
      <c r="Q12" s="7" t="e">
        <f>VALUE(MID(Прогноз!C12,11,1))</f>
        <v>#VALUE!</v>
      </c>
      <c r="R12" s="7" t="e">
        <f>VALUE(MID(Прогноз!C12,12,1))</f>
        <v>#VALUE!</v>
      </c>
      <c r="S12" s="7" t="s">
        <v>2</v>
      </c>
      <c r="T12" s="7" t="e">
        <f>VALUE(MID(Прогноз!C12,13,1))</f>
        <v>#VALUE!</v>
      </c>
      <c r="U12" s="7" t="e">
        <f>VALUE(MID(Прогноз!C12,15,1))</f>
        <v>#VALUE!</v>
      </c>
      <c r="V12" s="7" t="s">
        <v>2</v>
      </c>
      <c r="W12" s="7" t="e">
        <f>VALUE(MID(Прогноз!C12,16,1))</f>
        <v>#VALUE!</v>
      </c>
      <c r="X12" s="7" t="e">
        <f>VALUE(MID(Прогноз!C12,17,1))</f>
        <v>#VALUE!</v>
      </c>
      <c r="Y12" s="7" t="s">
        <v>2</v>
      </c>
      <c r="Z12" s="7" t="e">
        <f>VALUE(MID(Прогноз!C12,18,1))</f>
        <v>#VALUE!</v>
      </c>
      <c r="AA12" s="7" t="e">
        <f>VALUE(MID(Прогноз!C12,19,1))</f>
        <v>#VALUE!</v>
      </c>
      <c r="AB12" s="7" t="s">
        <v>2</v>
      </c>
      <c r="AC12" s="7" t="e">
        <f>VALUE(MID(Прогноз!C12,20,1))</f>
        <v>#VALUE!</v>
      </c>
      <c r="AE12" s="13">
        <f t="shared" si="1"/>
        <v>0</v>
      </c>
      <c r="AF12" s="14">
        <f t="shared" si="2"/>
        <v>0</v>
      </c>
      <c r="AG12" s="15">
        <f t="shared" si="3"/>
        <v>0</v>
      </c>
      <c r="AH12" s="12"/>
      <c r="AI12" s="12" t="e">
        <f t="shared" si="4"/>
        <v>#VALUE!</v>
      </c>
      <c r="AJ12" s="12" t="e">
        <f t="shared" si="5"/>
        <v>#VALUE!</v>
      </c>
      <c r="AK12" s="12" t="e">
        <f t="shared" si="6"/>
        <v>#VALUE!</v>
      </c>
      <c r="AL12" s="12" t="e">
        <f t="shared" si="7"/>
        <v>#VALUE!</v>
      </c>
      <c r="AM12" s="12" t="e">
        <f t="shared" si="8"/>
        <v>#VALUE!</v>
      </c>
      <c r="AN12" s="12" t="e">
        <f t="shared" si="9"/>
        <v>#VALUE!</v>
      </c>
      <c r="AO12" s="12" t="e">
        <f t="shared" si="10"/>
        <v>#VALUE!</v>
      </c>
      <c r="AP12" s="12" t="e">
        <f t="shared" si="11"/>
        <v>#VALUE!</v>
      </c>
      <c r="AQ12" s="12" t="e">
        <f t="shared" si="12"/>
        <v>#VALUE!</v>
      </c>
      <c r="AR12" s="12" t="e">
        <f t="shared" si="13"/>
        <v>#VALUE!</v>
      </c>
      <c r="AS12" s="12" t="e">
        <f t="shared" si="14"/>
        <v>#VALUE!</v>
      </c>
      <c r="AT12" s="12" t="e">
        <f t="shared" si="15"/>
        <v>#VALUE!</v>
      </c>
      <c r="AU12" s="12" t="e">
        <f t="shared" si="16"/>
        <v>#VALUE!</v>
      </c>
      <c r="AV12" s="12" t="e">
        <f t="shared" si="17"/>
        <v>#VALUE!</v>
      </c>
      <c r="AW12" s="12" t="e">
        <f t="shared" si="18"/>
        <v>#VALUE!</v>
      </c>
      <c r="AX12" s="12" t="e">
        <f t="shared" si="19"/>
        <v>#VALUE!</v>
      </c>
      <c r="AY12" s="12" t="e">
        <f t="shared" si="20"/>
        <v>#VALUE!</v>
      </c>
      <c r="AZ12" s="12" t="e">
        <f t="shared" si="21"/>
        <v>#VALUE!</v>
      </c>
      <c r="BA12" s="12" t="e">
        <f t="shared" si="22"/>
        <v>#VALUE!</v>
      </c>
      <c r="BB12" s="12" t="e">
        <f t="shared" si="23"/>
        <v>#VALUE!</v>
      </c>
      <c r="BC12" s="12" t="e">
        <f t="shared" si="24"/>
        <v>#VALUE!</v>
      </c>
      <c r="BD12" s="12" t="e">
        <f t="shared" si="25"/>
        <v>#VALUE!</v>
      </c>
      <c r="BE12" s="12" t="e">
        <f t="shared" si="26"/>
        <v>#VALUE!</v>
      </c>
      <c r="BF12" s="12" t="e">
        <f t="shared" si="27"/>
        <v>#VALUE!</v>
      </c>
      <c r="BG12" s="12" t="e">
        <f t="shared" si="28"/>
        <v>#VALUE!</v>
      </c>
      <c r="BH12" s="12" t="e">
        <f t="shared" si="29"/>
        <v>#VALUE!</v>
      </c>
      <c r="BI12" s="12" t="e">
        <f t="shared" si="30"/>
        <v>#VALUE!</v>
      </c>
      <c r="BJ12" s="12" t="e">
        <f t="shared" si="31"/>
        <v>#VALUE!</v>
      </c>
      <c r="BK12" s="12" t="e">
        <f t="shared" si="32"/>
        <v>#VALUE!</v>
      </c>
      <c r="BL12" s="12" t="e">
        <f t="shared" si="33"/>
        <v>#VALUE!</v>
      </c>
      <c r="BM12" s="12" t="e">
        <f t="shared" si="34"/>
        <v>#VALUE!</v>
      </c>
      <c r="BN12" s="12" t="e">
        <f t="shared" si="35"/>
        <v>#VALUE!</v>
      </c>
      <c r="BO12" s="12" t="e">
        <f t="shared" si="36"/>
        <v>#VALUE!</v>
      </c>
      <c r="BP12" s="12" t="e">
        <f t="shared" si="37"/>
        <v>#VALUE!</v>
      </c>
      <c r="BQ12" s="12" t="e">
        <f t="shared" si="38"/>
        <v>#VALUE!</v>
      </c>
      <c r="BR12" s="12" t="e">
        <f t="shared" si="39"/>
        <v>#VALUE!</v>
      </c>
      <c r="BS12" s="12"/>
      <c r="BT12" s="12" t="str">
        <f t="shared" si="40"/>
        <v>ng</v>
      </c>
      <c r="BU12" s="12" t="str">
        <f t="shared" si="41"/>
        <v>ng</v>
      </c>
      <c r="BV12" s="12" t="str">
        <f t="shared" si="42"/>
        <v>ng</v>
      </c>
      <c r="BW12" s="12"/>
      <c r="BX12" s="12">
        <f t="shared" si="43"/>
        <v>0</v>
      </c>
      <c r="BY12" s="12">
        <f t="shared" si="44"/>
        <v>0</v>
      </c>
      <c r="BZ12" s="12">
        <f t="shared" si="45"/>
        <v>0</v>
      </c>
      <c r="CA12" s="12">
        <f t="shared" si="46"/>
        <v>0</v>
      </c>
      <c r="CB12" s="12">
        <f t="shared" si="47"/>
        <v>0</v>
      </c>
      <c r="CC12" s="12">
        <f t="shared" si="48"/>
        <v>0</v>
      </c>
      <c r="CD12" s="12"/>
      <c r="CE12" s="12">
        <f t="shared" si="49"/>
        <v>0</v>
      </c>
      <c r="CF12" s="12">
        <f t="shared" si="50"/>
        <v>0</v>
      </c>
      <c r="CG12" s="12">
        <f t="shared" si="51"/>
        <v>0</v>
      </c>
      <c r="CH12" s="12"/>
      <c r="CI12" s="12" t="e">
        <f t="shared" si="52"/>
        <v>#VALUE!</v>
      </c>
      <c r="CJ12" s="12" t="e">
        <f t="shared" si="53"/>
        <v>#VALUE!</v>
      </c>
      <c r="CK12" s="12" t="e">
        <f t="shared" si="54"/>
        <v>#VALUE!</v>
      </c>
      <c r="CL12" s="12" t="e">
        <f t="shared" si="55"/>
        <v>#VALUE!</v>
      </c>
      <c r="CM12" s="12" t="e">
        <f t="shared" si="56"/>
        <v>#VALUE!</v>
      </c>
      <c r="CN12" s="12" t="e">
        <f t="shared" si="57"/>
        <v>#VALUE!</v>
      </c>
      <c r="CO12" s="12" t="e">
        <f t="shared" si="58"/>
        <v>#VALUE!</v>
      </c>
      <c r="CP12" s="12" t="e">
        <f t="shared" si="59"/>
        <v>#VALUE!</v>
      </c>
      <c r="CQ12" s="12" t="e">
        <f t="shared" si="60"/>
        <v>#VALUE!</v>
      </c>
    </row>
    <row r="13" spans="1:129" s="4" customFormat="1" x14ac:dyDescent="0.25">
      <c r="A13" s="4">
        <v>12</v>
      </c>
      <c r="B13" s="4" t="str">
        <f>IF(Прогноз!B13&lt;&gt;"",Прогноз!B13,"")</f>
        <v/>
      </c>
      <c r="C13" s="7" t="e">
        <f>VALUE(MID(Прогноз!C13,1,1))</f>
        <v>#VALUE!</v>
      </c>
      <c r="D13" s="7" t="s">
        <v>2</v>
      </c>
      <c r="E13" s="7" t="e">
        <f>VALUE(MID(Прогноз!C13,2,1))</f>
        <v>#VALUE!</v>
      </c>
      <c r="F13" s="7" t="e">
        <f>VALUE(MID(Прогноз!C13,3,1))</f>
        <v>#VALUE!</v>
      </c>
      <c r="G13" s="7" t="s">
        <v>2</v>
      </c>
      <c r="H13" s="7" t="e">
        <f>VALUE(MID(Прогноз!C13,4,1))</f>
        <v>#VALUE!</v>
      </c>
      <c r="I13" s="7" t="e">
        <f>VALUE(MID(Прогноз!C13,5,1))</f>
        <v>#VALUE!</v>
      </c>
      <c r="J13" s="7" t="s">
        <v>2</v>
      </c>
      <c r="K13" s="7" t="e">
        <f>VALUE(MID(Прогноз!C13,6,1))</f>
        <v>#VALUE!</v>
      </c>
      <c r="L13" s="7" t="e">
        <f>VALUE(MID(Прогноз!C13,8,1))</f>
        <v>#VALUE!</v>
      </c>
      <c r="M13" s="7" t="s">
        <v>2</v>
      </c>
      <c r="N13" s="7" t="e">
        <f>VALUE(MID(Прогноз!C13,9,1))</f>
        <v>#VALUE!</v>
      </c>
      <c r="O13" s="7" t="e">
        <f>VALUE(MID(Прогноз!C13,10,1))</f>
        <v>#VALUE!</v>
      </c>
      <c r="P13" s="7" t="s">
        <v>2</v>
      </c>
      <c r="Q13" s="7" t="e">
        <f>VALUE(MID(Прогноз!C13,11,1))</f>
        <v>#VALUE!</v>
      </c>
      <c r="R13" s="7" t="e">
        <f>VALUE(MID(Прогноз!C13,12,1))</f>
        <v>#VALUE!</v>
      </c>
      <c r="S13" s="7" t="s">
        <v>2</v>
      </c>
      <c r="T13" s="7" t="e">
        <f>VALUE(MID(Прогноз!C13,13,1))</f>
        <v>#VALUE!</v>
      </c>
      <c r="U13" s="7" t="e">
        <f>VALUE(MID(Прогноз!C13,15,1))</f>
        <v>#VALUE!</v>
      </c>
      <c r="V13" s="7" t="s">
        <v>2</v>
      </c>
      <c r="W13" s="7" t="e">
        <f>VALUE(MID(Прогноз!C13,16,1))</f>
        <v>#VALUE!</v>
      </c>
      <c r="X13" s="7" t="e">
        <f>VALUE(MID(Прогноз!C13,17,1))</f>
        <v>#VALUE!</v>
      </c>
      <c r="Y13" s="7" t="s">
        <v>2</v>
      </c>
      <c r="Z13" s="7" t="e">
        <f>VALUE(MID(Прогноз!C13,18,1))</f>
        <v>#VALUE!</v>
      </c>
      <c r="AA13" s="7" t="e">
        <f>VALUE(MID(Прогноз!C13,19,1))</f>
        <v>#VALUE!</v>
      </c>
      <c r="AB13" s="7" t="s">
        <v>2</v>
      </c>
      <c r="AC13" s="7" t="e">
        <f>VALUE(MID(Прогноз!C13,20,1))</f>
        <v>#VALUE!</v>
      </c>
      <c r="AE13" s="13">
        <f t="shared" si="1"/>
        <v>0</v>
      </c>
      <c r="AF13" s="14">
        <f t="shared" si="2"/>
        <v>0</v>
      </c>
      <c r="AG13" s="15">
        <f t="shared" si="3"/>
        <v>0</v>
      </c>
      <c r="AH13" s="12"/>
      <c r="AI13" s="12" t="e">
        <f t="shared" si="4"/>
        <v>#VALUE!</v>
      </c>
      <c r="AJ13" s="12" t="e">
        <f t="shared" si="5"/>
        <v>#VALUE!</v>
      </c>
      <c r="AK13" s="12" t="e">
        <f t="shared" si="6"/>
        <v>#VALUE!</v>
      </c>
      <c r="AL13" s="12" t="e">
        <f t="shared" si="7"/>
        <v>#VALUE!</v>
      </c>
      <c r="AM13" s="12" t="e">
        <f t="shared" si="8"/>
        <v>#VALUE!</v>
      </c>
      <c r="AN13" s="12" t="e">
        <f t="shared" si="9"/>
        <v>#VALUE!</v>
      </c>
      <c r="AO13" s="12" t="e">
        <f t="shared" si="10"/>
        <v>#VALUE!</v>
      </c>
      <c r="AP13" s="12" t="e">
        <f t="shared" si="11"/>
        <v>#VALUE!</v>
      </c>
      <c r="AQ13" s="12" t="e">
        <f t="shared" si="12"/>
        <v>#VALUE!</v>
      </c>
      <c r="AR13" s="12" t="e">
        <f t="shared" si="13"/>
        <v>#VALUE!</v>
      </c>
      <c r="AS13" s="12" t="e">
        <f t="shared" si="14"/>
        <v>#VALUE!</v>
      </c>
      <c r="AT13" s="12" t="e">
        <f t="shared" si="15"/>
        <v>#VALUE!</v>
      </c>
      <c r="AU13" s="12" t="e">
        <f t="shared" si="16"/>
        <v>#VALUE!</v>
      </c>
      <c r="AV13" s="12" t="e">
        <f t="shared" si="17"/>
        <v>#VALUE!</v>
      </c>
      <c r="AW13" s="12" t="e">
        <f t="shared" si="18"/>
        <v>#VALUE!</v>
      </c>
      <c r="AX13" s="12" t="e">
        <f t="shared" si="19"/>
        <v>#VALUE!</v>
      </c>
      <c r="AY13" s="12" t="e">
        <f t="shared" si="20"/>
        <v>#VALUE!</v>
      </c>
      <c r="AZ13" s="12" t="e">
        <f t="shared" si="21"/>
        <v>#VALUE!</v>
      </c>
      <c r="BA13" s="12" t="e">
        <f t="shared" si="22"/>
        <v>#VALUE!</v>
      </c>
      <c r="BB13" s="12" t="e">
        <f t="shared" si="23"/>
        <v>#VALUE!</v>
      </c>
      <c r="BC13" s="12" t="e">
        <f t="shared" si="24"/>
        <v>#VALUE!</v>
      </c>
      <c r="BD13" s="12" t="e">
        <f t="shared" si="25"/>
        <v>#VALUE!</v>
      </c>
      <c r="BE13" s="12" t="e">
        <f t="shared" si="26"/>
        <v>#VALUE!</v>
      </c>
      <c r="BF13" s="12" t="e">
        <f t="shared" si="27"/>
        <v>#VALUE!</v>
      </c>
      <c r="BG13" s="12" t="e">
        <f t="shared" si="28"/>
        <v>#VALUE!</v>
      </c>
      <c r="BH13" s="12" t="e">
        <f t="shared" si="29"/>
        <v>#VALUE!</v>
      </c>
      <c r="BI13" s="12" t="e">
        <f t="shared" si="30"/>
        <v>#VALUE!</v>
      </c>
      <c r="BJ13" s="12" t="e">
        <f t="shared" si="31"/>
        <v>#VALUE!</v>
      </c>
      <c r="BK13" s="12" t="e">
        <f t="shared" si="32"/>
        <v>#VALUE!</v>
      </c>
      <c r="BL13" s="12" t="e">
        <f t="shared" si="33"/>
        <v>#VALUE!</v>
      </c>
      <c r="BM13" s="12" t="e">
        <f t="shared" si="34"/>
        <v>#VALUE!</v>
      </c>
      <c r="BN13" s="12" t="e">
        <f t="shared" si="35"/>
        <v>#VALUE!</v>
      </c>
      <c r="BO13" s="12" t="e">
        <f t="shared" si="36"/>
        <v>#VALUE!</v>
      </c>
      <c r="BP13" s="12" t="e">
        <f t="shared" si="37"/>
        <v>#VALUE!</v>
      </c>
      <c r="BQ13" s="12" t="e">
        <f t="shared" si="38"/>
        <v>#VALUE!</v>
      </c>
      <c r="BR13" s="12" t="e">
        <f t="shared" si="39"/>
        <v>#VALUE!</v>
      </c>
      <c r="BS13" s="12"/>
      <c r="BT13" s="12" t="str">
        <f t="shared" si="40"/>
        <v>ng</v>
      </c>
      <c r="BU13" s="12" t="str">
        <f t="shared" si="41"/>
        <v>ng</v>
      </c>
      <c r="BV13" s="12" t="str">
        <f t="shared" si="42"/>
        <v>ng</v>
      </c>
      <c r="BW13" s="12"/>
      <c r="BX13" s="12">
        <f t="shared" si="43"/>
        <v>0</v>
      </c>
      <c r="BY13" s="12">
        <f t="shared" si="44"/>
        <v>0</v>
      </c>
      <c r="BZ13" s="12">
        <f t="shared" si="45"/>
        <v>0</v>
      </c>
      <c r="CA13" s="12">
        <f t="shared" si="46"/>
        <v>0</v>
      </c>
      <c r="CB13" s="12">
        <f t="shared" si="47"/>
        <v>0</v>
      </c>
      <c r="CC13" s="12">
        <f t="shared" si="48"/>
        <v>0</v>
      </c>
      <c r="CD13" s="12"/>
      <c r="CE13" s="12">
        <f t="shared" si="49"/>
        <v>0</v>
      </c>
      <c r="CF13" s="12">
        <f t="shared" si="50"/>
        <v>0</v>
      </c>
      <c r="CG13" s="12">
        <f t="shared" si="51"/>
        <v>0</v>
      </c>
      <c r="CH13" s="12"/>
      <c r="CI13" s="12" t="e">
        <f t="shared" si="52"/>
        <v>#VALUE!</v>
      </c>
      <c r="CJ13" s="12" t="e">
        <f t="shared" si="53"/>
        <v>#VALUE!</v>
      </c>
      <c r="CK13" s="12" t="e">
        <f t="shared" si="54"/>
        <v>#VALUE!</v>
      </c>
      <c r="CL13" s="12" t="e">
        <f t="shared" si="55"/>
        <v>#VALUE!</v>
      </c>
      <c r="CM13" s="12" t="e">
        <f t="shared" si="56"/>
        <v>#VALUE!</v>
      </c>
      <c r="CN13" s="12" t="e">
        <f t="shared" si="57"/>
        <v>#VALUE!</v>
      </c>
      <c r="CO13" s="12" t="e">
        <f t="shared" si="58"/>
        <v>#VALUE!</v>
      </c>
      <c r="CP13" s="12" t="e">
        <f t="shared" si="59"/>
        <v>#VALUE!</v>
      </c>
      <c r="CQ13" s="12" t="e">
        <f t="shared" si="60"/>
        <v>#VALUE!</v>
      </c>
    </row>
    <row r="14" spans="1:129" s="4" customFormat="1" x14ac:dyDescent="0.25">
      <c r="A14" s="4">
        <v>13</v>
      </c>
      <c r="B14" s="4" t="str">
        <f>IF(Прогноз!B14&lt;&gt;"",Прогноз!B14,"")</f>
        <v/>
      </c>
      <c r="C14" s="7" t="e">
        <f>VALUE(MID(Прогноз!C14,1,1))</f>
        <v>#VALUE!</v>
      </c>
      <c r="D14" s="7" t="s">
        <v>2</v>
      </c>
      <c r="E14" s="7" t="e">
        <f>VALUE(MID(Прогноз!C14,2,1))</f>
        <v>#VALUE!</v>
      </c>
      <c r="F14" s="7" t="e">
        <f>VALUE(MID(Прогноз!C14,3,1))</f>
        <v>#VALUE!</v>
      </c>
      <c r="G14" s="7" t="s">
        <v>2</v>
      </c>
      <c r="H14" s="7" t="e">
        <f>VALUE(MID(Прогноз!C14,4,1))</f>
        <v>#VALUE!</v>
      </c>
      <c r="I14" s="7" t="e">
        <f>VALUE(MID(Прогноз!C14,5,1))</f>
        <v>#VALUE!</v>
      </c>
      <c r="J14" s="7" t="s">
        <v>2</v>
      </c>
      <c r="K14" s="7" t="e">
        <f>VALUE(MID(Прогноз!C14,6,1))</f>
        <v>#VALUE!</v>
      </c>
      <c r="L14" s="7" t="e">
        <f>VALUE(MID(Прогноз!C14,8,1))</f>
        <v>#VALUE!</v>
      </c>
      <c r="M14" s="7" t="s">
        <v>2</v>
      </c>
      <c r="N14" s="7" t="e">
        <f>VALUE(MID(Прогноз!C14,9,1))</f>
        <v>#VALUE!</v>
      </c>
      <c r="O14" s="7" t="e">
        <f>VALUE(MID(Прогноз!C14,10,1))</f>
        <v>#VALUE!</v>
      </c>
      <c r="P14" s="7" t="s">
        <v>2</v>
      </c>
      <c r="Q14" s="7" t="e">
        <f>VALUE(MID(Прогноз!C14,11,1))</f>
        <v>#VALUE!</v>
      </c>
      <c r="R14" s="7" t="e">
        <f>VALUE(MID(Прогноз!C14,12,1))</f>
        <v>#VALUE!</v>
      </c>
      <c r="S14" s="7" t="s">
        <v>2</v>
      </c>
      <c r="T14" s="7" t="e">
        <f>VALUE(MID(Прогноз!C14,13,1))</f>
        <v>#VALUE!</v>
      </c>
      <c r="U14" s="7" t="e">
        <f>VALUE(MID(Прогноз!C14,15,1))</f>
        <v>#VALUE!</v>
      </c>
      <c r="V14" s="7" t="s">
        <v>2</v>
      </c>
      <c r="W14" s="7" t="e">
        <f>VALUE(MID(Прогноз!C14,16,1))</f>
        <v>#VALUE!</v>
      </c>
      <c r="X14" s="7" t="e">
        <f>VALUE(MID(Прогноз!C14,17,1))</f>
        <v>#VALUE!</v>
      </c>
      <c r="Y14" s="7" t="s">
        <v>2</v>
      </c>
      <c r="Z14" s="7" t="e">
        <f>VALUE(MID(Прогноз!C14,18,1))</f>
        <v>#VALUE!</v>
      </c>
      <c r="AA14" s="7" t="e">
        <f>VALUE(MID(Прогноз!C14,19,1))</f>
        <v>#VALUE!</v>
      </c>
      <c r="AB14" s="7" t="s">
        <v>2</v>
      </c>
      <c r="AC14" s="7" t="e">
        <f>VALUE(MID(Прогноз!C14,20,1))</f>
        <v>#VALUE!</v>
      </c>
      <c r="AE14" s="13">
        <f t="shared" si="1"/>
        <v>0</v>
      </c>
      <c r="AF14" s="14">
        <f t="shared" si="2"/>
        <v>0</v>
      </c>
      <c r="AG14" s="15">
        <f t="shared" si="3"/>
        <v>0</v>
      </c>
      <c r="AH14" s="12"/>
      <c r="AI14" s="12" t="e">
        <f t="shared" si="4"/>
        <v>#VALUE!</v>
      </c>
      <c r="AJ14" s="12" t="e">
        <f t="shared" si="5"/>
        <v>#VALUE!</v>
      </c>
      <c r="AK14" s="12" t="e">
        <f t="shared" si="6"/>
        <v>#VALUE!</v>
      </c>
      <c r="AL14" s="12" t="e">
        <f t="shared" si="7"/>
        <v>#VALUE!</v>
      </c>
      <c r="AM14" s="12" t="e">
        <f t="shared" si="8"/>
        <v>#VALUE!</v>
      </c>
      <c r="AN14" s="12" t="e">
        <f t="shared" si="9"/>
        <v>#VALUE!</v>
      </c>
      <c r="AO14" s="12" t="e">
        <f t="shared" si="10"/>
        <v>#VALUE!</v>
      </c>
      <c r="AP14" s="12" t="e">
        <f t="shared" si="11"/>
        <v>#VALUE!</v>
      </c>
      <c r="AQ14" s="12" t="e">
        <f t="shared" si="12"/>
        <v>#VALUE!</v>
      </c>
      <c r="AR14" s="12" t="e">
        <f t="shared" si="13"/>
        <v>#VALUE!</v>
      </c>
      <c r="AS14" s="12" t="e">
        <f t="shared" si="14"/>
        <v>#VALUE!</v>
      </c>
      <c r="AT14" s="12" t="e">
        <f t="shared" si="15"/>
        <v>#VALUE!</v>
      </c>
      <c r="AU14" s="12" t="e">
        <f t="shared" si="16"/>
        <v>#VALUE!</v>
      </c>
      <c r="AV14" s="12" t="e">
        <f t="shared" si="17"/>
        <v>#VALUE!</v>
      </c>
      <c r="AW14" s="12" t="e">
        <f t="shared" si="18"/>
        <v>#VALUE!</v>
      </c>
      <c r="AX14" s="12" t="e">
        <f t="shared" si="19"/>
        <v>#VALUE!</v>
      </c>
      <c r="AY14" s="12" t="e">
        <f t="shared" si="20"/>
        <v>#VALUE!</v>
      </c>
      <c r="AZ14" s="12" t="e">
        <f t="shared" si="21"/>
        <v>#VALUE!</v>
      </c>
      <c r="BA14" s="12" t="e">
        <f t="shared" si="22"/>
        <v>#VALUE!</v>
      </c>
      <c r="BB14" s="12" t="e">
        <f t="shared" si="23"/>
        <v>#VALUE!</v>
      </c>
      <c r="BC14" s="12" t="e">
        <f t="shared" si="24"/>
        <v>#VALUE!</v>
      </c>
      <c r="BD14" s="12" t="e">
        <f t="shared" si="25"/>
        <v>#VALUE!</v>
      </c>
      <c r="BE14" s="12" t="e">
        <f t="shared" si="26"/>
        <v>#VALUE!</v>
      </c>
      <c r="BF14" s="12" t="e">
        <f t="shared" si="27"/>
        <v>#VALUE!</v>
      </c>
      <c r="BG14" s="12" t="e">
        <f t="shared" si="28"/>
        <v>#VALUE!</v>
      </c>
      <c r="BH14" s="12" t="e">
        <f t="shared" si="29"/>
        <v>#VALUE!</v>
      </c>
      <c r="BI14" s="12" t="e">
        <f t="shared" si="30"/>
        <v>#VALUE!</v>
      </c>
      <c r="BJ14" s="12" t="e">
        <f t="shared" si="31"/>
        <v>#VALUE!</v>
      </c>
      <c r="BK14" s="12" t="e">
        <f t="shared" si="32"/>
        <v>#VALUE!</v>
      </c>
      <c r="BL14" s="12" t="e">
        <f t="shared" si="33"/>
        <v>#VALUE!</v>
      </c>
      <c r="BM14" s="12" t="e">
        <f t="shared" si="34"/>
        <v>#VALUE!</v>
      </c>
      <c r="BN14" s="12" t="e">
        <f t="shared" si="35"/>
        <v>#VALUE!</v>
      </c>
      <c r="BO14" s="12" t="e">
        <f t="shared" si="36"/>
        <v>#VALUE!</v>
      </c>
      <c r="BP14" s="12" t="e">
        <f t="shared" si="37"/>
        <v>#VALUE!</v>
      </c>
      <c r="BQ14" s="12" t="e">
        <f t="shared" si="38"/>
        <v>#VALUE!</v>
      </c>
      <c r="BR14" s="12" t="e">
        <f t="shared" si="39"/>
        <v>#VALUE!</v>
      </c>
      <c r="BS14" s="12"/>
      <c r="BT14" s="12" t="str">
        <f t="shared" si="40"/>
        <v>ng</v>
      </c>
      <c r="BU14" s="12" t="str">
        <f t="shared" si="41"/>
        <v>ng</v>
      </c>
      <c r="BV14" s="12" t="str">
        <f t="shared" si="42"/>
        <v>ng</v>
      </c>
      <c r="BW14" s="12"/>
      <c r="BX14" s="12">
        <f t="shared" si="43"/>
        <v>0</v>
      </c>
      <c r="BY14" s="12">
        <f t="shared" si="44"/>
        <v>0</v>
      </c>
      <c r="BZ14" s="12">
        <f t="shared" si="45"/>
        <v>0</v>
      </c>
      <c r="CA14" s="12">
        <f t="shared" si="46"/>
        <v>0</v>
      </c>
      <c r="CB14" s="12">
        <f t="shared" si="47"/>
        <v>0</v>
      </c>
      <c r="CC14" s="12">
        <f t="shared" si="48"/>
        <v>0</v>
      </c>
      <c r="CD14" s="12"/>
      <c r="CE14" s="12">
        <f t="shared" si="49"/>
        <v>0</v>
      </c>
      <c r="CF14" s="12">
        <f t="shared" si="50"/>
        <v>0</v>
      </c>
      <c r="CG14" s="12">
        <f t="shared" si="51"/>
        <v>0</v>
      </c>
      <c r="CH14" s="12"/>
      <c r="CI14" s="12" t="e">
        <f t="shared" si="52"/>
        <v>#VALUE!</v>
      </c>
      <c r="CJ14" s="12" t="e">
        <f t="shared" si="53"/>
        <v>#VALUE!</v>
      </c>
      <c r="CK14" s="12" t="e">
        <f t="shared" si="54"/>
        <v>#VALUE!</v>
      </c>
      <c r="CL14" s="12" t="e">
        <f t="shared" si="55"/>
        <v>#VALUE!</v>
      </c>
      <c r="CM14" s="12" t="e">
        <f t="shared" si="56"/>
        <v>#VALUE!</v>
      </c>
      <c r="CN14" s="12" t="e">
        <f t="shared" si="57"/>
        <v>#VALUE!</v>
      </c>
      <c r="CO14" s="12" t="e">
        <f t="shared" si="58"/>
        <v>#VALUE!</v>
      </c>
      <c r="CP14" s="12" t="e">
        <f t="shared" si="59"/>
        <v>#VALUE!</v>
      </c>
      <c r="CQ14" s="12" t="e">
        <f t="shared" si="60"/>
        <v>#VALUE!</v>
      </c>
    </row>
    <row r="15" spans="1:129" s="4" customFormat="1" x14ac:dyDescent="0.25">
      <c r="A15" s="4">
        <v>14</v>
      </c>
      <c r="B15" s="4" t="str">
        <f>IF(Прогноз!B15&lt;&gt;"",Прогноз!B15,"")</f>
        <v/>
      </c>
      <c r="C15" s="7" t="e">
        <f>VALUE(MID(Прогноз!C15,1,1))</f>
        <v>#VALUE!</v>
      </c>
      <c r="D15" s="7" t="s">
        <v>2</v>
      </c>
      <c r="E15" s="7" t="e">
        <f>VALUE(MID(Прогноз!C15,2,1))</f>
        <v>#VALUE!</v>
      </c>
      <c r="F15" s="7" t="e">
        <f>VALUE(MID(Прогноз!C15,3,1))</f>
        <v>#VALUE!</v>
      </c>
      <c r="G15" s="7" t="s">
        <v>2</v>
      </c>
      <c r="H15" s="7" t="e">
        <f>VALUE(MID(Прогноз!C15,4,1))</f>
        <v>#VALUE!</v>
      </c>
      <c r="I15" s="7" t="e">
        <f>VALUE(MID(Прогноз!C15,5,1))</f>
        <v>#VALUE!</v>
      </c>
      <c r="J15" s="7" t="s">
        <v>2</v>
      </c>
      <c r="K15" s="7" t="e">
        <f>VALUE(MID(Прогноз!C15,6,1))</f>
        <v>#VALUE!</v>
      </c>
      <c r="L15" s="7" t="e">
        <f>VALUE(MID(Прогноз!C15,8,1))</f>
        <v>#VALUE!</v>
      </c>
      <c r="M15" s="7" t="s">
        <v>2</v>
      </c>
      <c r="N15" s="7" t="e">
        <f>VALUE(MID(Прогноз!C15,9,1))</f>
        <v>#VALUE!</v>
      </c>
      <c r="O15" s="7" t="e">
        <f>VALUE(MID(Прогноз!C15,10,1))</f>
        <v>#VALUE!</v>
      </c>
      <c r="P15" s="7" t="s">
        <v>2</v>
      </c>
      <c r="Q15" s="7" t="e">
        <f>VALUE(MID(Прогноз!C15,11,1))</f>
        <v>#VALUE!</v>
      </c>
      <c r="R15" s="7" t="e">
        <f>VALUE(MID(Прогноз!C15,12,1))</f>
        <v>#VALUE!</v>
      </c>
      <c r="S15" s="7" t="s">
        <v>2</v>
      </c>
      <c r="T15" s="7" t="e">
        <f>VALUE(MID(Прогноз!C15,13,1))</f>
        <v>#VALUE!</v>
      </c>
      <c r="U15" s="7" t="e">
        <f>VALUE(MID(Прогноз!C15,15,1))</f>
        <v>#VALUE!</v>
      </c>
      <c r="V15" s="7" t="s">
        <v>2</v>
      </c>
      <c r="W15" s="7" t="e">
        <f>VALUE(MID(Прогноз!C15,16,1))</f>
        <v>#VALUE!</v>
      </c>
      <c r="X15" s="7" t="e">
        <f>VALUE(MID(Прогноз!C15,17,1))</f>
        <v>#VALUE!</v>
      </c>
      <c r="Y15" s="7" t="s">
        <v>2</v>
      </c>
      <c r="Z15" s="7" t="e">
        <f>VALUE(MID(Прогноз!C15,18,1))</f>
        <v>#VALUE!</v>
      </c>
      <c r="AA15" s="7" t="e">
        <f>VALUE(MID(Прогноз!C15,19,1))</f>
        <v>#VALUE!</v>
      </c>
      <c r="AB15" s="7" t="s">
        <v>2</v>
      </c>
      <c r="AC15" s="7" t="e">
        <f>VALUE(MID(Прогноз!C15,20,1))</f>
        <v>#VALUE!</v>
      </c>
      <c r="AE15" s="13">
        <f t="shared" si="1"/>
        <v>0</v>
      </c>
      <c r="AF15" s="14">
        <f t="shared" si="2"/>
        <v>0</v>
      </c>
      <c r="AG15" s="15">
        <f t="shared" si="3"/>
        <v>0</v>
      </c>
      <c r="AH15" s="12"/>
      <c r="AI15" s="12" t="e">
        <f t="shared" si="4"/>
        <v>#VALUE!</v>
      </c>
      <c r="AJ15" s="12" t="e">
        <f t="shared" si="5"/>
        <v>#VALUE!</v>
      </c>
      <c r="AK15" s="12" t="e">
        <f t="shared" si="6"/>
        <v>#VALUE!</v>
      </c>
      <c r="AL15" s="12" t="e">
        <f t="shared" si="7"/>
        <v>#VALUE!</v>
      </c>
      <c r="AM15" s="12" t="e">
        <f t="shared" si="8"/>
        <v>#VALUE!</v>
      </c>
      <c r="AN15" s="12" t="e">
        <f t="shared" si="9"/>
        <v>#VALUE!</v>
      </c>
      <c r="AO15" s="12" t="e">
        <f t="shared" si="10"/>
        <v>#VALUE!</v>
      </c>
      <c r="AP15" s="12" t="e">
        <f t="shared" si="11"/>
        <v>#VALUE!</v>
      </c>
      <c r="AQ15" s="12" t="e">
        <f t="shared" si="12"/>
        <v>#VALUE!</v>
      </c>
      <c r="AR15" s="12" t="e">
        <f t="shared" si="13"/>
        <v>#VALUE!</v>
      </c>
      <c r="AS15" s="12" t="e">
        <f t="shared" si="14"/>
        <v>#VALUE!</v>
      </c>
      <c r="AT15" s="12" t="e">
        <f t="shared" si="15"/>
        <v>#VALUE!</v>
      </c>
      <c r="AU15" s="12" t="e">
        <f t="shared" si="16"/>
        <v>#VALUE!</v>
      </c>
      <c r="AV15" s="12" t="e">
        <f t="shared" si="17"/>
        <v>#VALUE!</v>
      </c>
      <c r="AW15" s="12" t="e">
        <f t="shared" si="18"/>
        <v>#VALUE!</v>
      </c>
      <c r="AX15" s="12" t="e">
        <f t="shared" si="19"/>
        <v>#VALUE!</v>
      </c>
      <c r="AY15" s="12" t="e">
        <f t="shared" si="20"/>
        <v>#VALUE!</v>
      </c>
      <c r="AZ15" s="12" t="e">
        <f t="shared" si="21"/>
        <v>#VALUE!</v>
      </c>
      <c r="BA15" s="12" t="e">
        <f t="shared" si="22"/>
        <v>#VALUE!</v>
      </c>
      <c r="BB15" s="12" t="e">
        <f t="shared" si="23"/>
        <v>#VALUE!</v>
      </c>
      <c r="BC15" s="12" t="e">
        <f t="shared" si="24"/>
        <v>#VALUE!</v>
      </c>
      <c r="BD15" s="12" t="e">
        <f t="shared" si="25"/>
        <v>#VALUE!</v>
      </c>
      <c r="BE15" s="12" t="e">
        <f t="shared" si="26"/>
        <v>#VALUE!</v>
      </c>
      <c r="BF15" s="12" t="e">
        <f t="shared" si="27"/>
        <v>#VALUE!</v>
      </c>
      <c r="BG15" s="12" t="e">
        <f t="shared" si="28"/>
        <v>#VALUE!</v>
      </c>
      <c r="BH15" s="12" t="e">
        <f t="shared" si="29"/>
        <v>#VALUE!</v>
      </c>
      <c r="BI15" s="12" t="e">
        <f t="shared" si="30"/>
        <v>#VALUE!</v>
      </c>
      <c r="BJ15" s="12" t="e">
        <f t="shared" si="31"/>
        <v>#VALUE!</v>
      </c>
      <c r="BK15" s="12" t="e">
        <f t="shared" si="32"/>
        <v>#VALUE!</v>
      </c>
      <c r="BL15" s="12" t="e">
        <f t="shared" si="33"/>
        <v>#VALUE!</v>
      </c>
      <c r="BM15" s="12" t="e">
        <f t="shared" si="34"/>
        <v>#VALUE!</v>
      </c>
      <c r="BN15" s="12" t="e">
        <f t="shared" si="35"/>
        <v>#VALUE!</v>
      </c>
      <c r="BO15" s="12" t="e">
        <f t="shared" si="36"/>
        <v>#VALUE!</v>
      </c>
      <c r="BP15" s="12" t="e">
        <f t="shared" si="37"/>
        <v>#VALUE!</v>
      </c>
      <c r="BQ15" s="12" t="e">
        <f t="shared" si="38"/>
        <v>#VALUE!</v>
      </c>
      <c r="BR15" s="12" t="e">
        <f t="shared" si="39"/>
        <v>#VALUE!</v>
      </c>
      <c r="BS15" s="12"/>
      <c r="BT15" s="12" t="str">
        <f t="shared" si="40"/>
        <v>ng</v>
      </c>
      <c r="BU15" s="12" t="str">
        <f t="shared" si="41"/>
        <v>ng</v>
      </c>
      <c r="BV15" s="12" t="str">
        <f t="shared" si="42"/>
        <v>ng</v>
      </c>
      <c r="BW15" s="12"/>
      <c r="BX15" s="12">
        <f t="shared" si="43"/>
        <v>0</v>
      </c>
      <c r="BY15" s="12">
        <f t="shared" si="44"/>
        <v>0</v>
      </c>
      <c r="BZ15" s="12">
        <f t="shared" si="45"/>
        <v>0</v>
      </c>
      <c r="CA15" s="12">
        <f t="shared" si="46"/>
        <v>0</v>
      </c>
      <c r="CB15" s="12">
        <f t="shared" si="47"/>
        <v>0</v>
      </c>
      <c r="CC15" s="12">
        <f t="shared" si="48"/>
        <v>0</v>
      </c>
      <c r="CD15" s="12"/>
      <c r="CE15" s="12">
        <f t="shared" si="49"/>
        <v>0</v>
      </c>
      <c r="CF15" s="12">
        <f t="shared" si="50"/>
        <v>0</v>
      </c>
      <c r="CG15" s="12">
        <f t="shared" si="51"/>
        <v>0</v>
      </c>
      <c r="CH15" s="12"/>
      <c r="CI15" s="12" t="e">
        <f t="shared" si="52"/>
        <v>#VALUE!</v>
      </c>
      <c r="CJ15" s="12" t="e">
        <f t="shared" si="53"/>
        <v>#VALUE!</v>
      </c>
      <c r="CK15" s="12" t="e">
        <f t="shared" si="54"/>
        <v>#VALUE!</v>
      </c>
      <c r="CL15" s="12" t="e">
        <f t="shared" si="55"/>
        <v>#VALUE!</v>
      </c>
      <c r="CM15" s="12" t="e">
        <f t="shared" si="56"/>
        <v>#VALUE!</v>
      </c>
      <c r="CN15" s="12" t="e">
        <f t="shared" si="57"/>
        <v>#VALUE!</v>
      </c>
      <c r="CO15" s="12" t="e">
        <f t="shared" si="58"/>
        <v>#VALUE!</v>
      </c>
      <c r="CP15" s="12" t="e">
        <f t="shared" si="59"/>
        <v>#VALUE!</v>
      </c>
      <c r="CQ15" s="12" t="e">
        <f t="shared" si="60"/>
        <v>#VALUE!</v>
      </c>
    </row>
    <row r="16" spans="1:129" s="4" customFormat="1" x14ac:dyDescent="0.25">
      <c r="A16" s="4">
        <v>15</v>
      </c>
      <c r="B16" s="4" t="str">
        <f>IF(Прогноз!B16&lt;&gt;"",Прогноз!B16,"")</f>
        <v/>
      </c>
      <c r="C16" s="7" t="e">
        <f>VALUE(MID(Прогноз!C16,1,1))</f>
        <v>#VALUE!</v>
      </c>
      <c r="D16" s="7" t="s">
        <v>2</v>
      </c>
      <c r="E16" s="7" t="e">
        <f>VALUE(MID(Прогноз!C16,2,1))</f>
        <v>#VALUE!</v>
      </c>
      <c r="F16" s="7" t="e">
        <f>VALUE(MID(Прогноз!C16,3,1))</f>
        <v>#VALUE!</v>
      </c>
      <c r="G16" s="7" t="s">
        <v>2</v>
      </c>
      <c r="H16" s="7" t="e">
        <f>VALUE(MID(Прогноз!C16,4,1))</f>
        <v>#VALUE!</v>
      </c>
      <c r="I16" s="7" t="e">
        <f>VALUE(MID(Прогноз!C16,5,1))</f>
        <v>#VALUE!</v>
      </c>
      <c r="J16" s="7" t="s">
        <v>2</v>
      </c>
      <c r="K16" s="7" t="e">
        <f>VALUE(MID(Прогноз!C16,6,1))</f>
        <v>#VALUE!</v>
      </c>
      <c r="L16" s="7" t="e">
        <f>VALUE(MID(Прогноз!C16,8,1))</f>
        <v>#VALUE!</v>
      </c>
      <c r="M16" s="7" t="s">
        <v>2</v>
      </c>
      <c r="N16" s="7" t="e">
        <f>VALUE(MID(Прогноз!C16,9,1))</f>
        <v>#VALUE!</v>
      </c>
      <c r="O16" s="7" t="e">
        <f>VALUE(MID(Прогноз!C16,10,1))</f>
        <v>#VALUE!</v>
      </c>
      <c r="P16" s="7" t="s">
        <v>2</v>
      </c>
      <c r="Q16" s="7" t="e">
        <f>VALUE(MID(Прогноз!C16,11,1))</f>
        <v>#VALUE!</v>
      </c>
      <c r="R16" s="7" t="e">
        <f>VALUE(MID(Прогноз!C16,12,1))</f>
        <v>#VALUE!</v>
      </c>
      <c r="S16" s="7" t="s">
        <v>2</v>
      </c>
      <c r="T16" s="7" t="e">
        <f>VALUE(MID(Прогноз!C16,13,1))</f>
        <v>#VALUE!</v>
      </c>
      <c r="U16" s="7" t="e">
        <f>VALUE(MID(Прогноз!C16,15,1))</f>
        <v>#VALUE!</v>
      </c>
      <c r="V16" s="7" t="s">
        <v>2</v>
      </c>
      <c r="W16" s="7" t="e">
        <f>VALUE(MID(Прогноз!C16,16,1))</f>
        <v>#VALUE!</v>
      </c>
      <c r="X16" s="7" t="e">
        <f>VALUE(MID(Прогноз!C16,17,1))</f>
        <v>#VALUE!</v>
      </c>
      <c r="Y16" s="7" t="s">
        <v>2</v>
      </c>
      <c r="Z16" s="7" t="e">
        <f>VALUE(MID(Прогноз!C16,18,1))</f>
        <v>#VALUE!</v>
      </c>
      <c r="AA16" s="7" t="e">
        <f>VALUE(MID(Прогноз!C16,19,1))</f>
        <v>#VALUE!</v>
      </c>
      <c r="AB16" s="7" t="s">
        <v>2</v>
      </c>
      <c r="AC16" s="7" t="e">
        <f>VALUE(MID(Прогноз!C16,20,1))</f>
        <v>#VALUE!</v>
      </c>
      <c r="AE16" s="13">
        <f t="shared" si="1"/>
        <v>0</v>
      </c>
      <c r="AF16" s="14">
        <f t="shared" si="2"/>
        <v>0</v>
      </c>
      <c r="AG16" s="15">
        <f t="shared" si="3"/>
        <v>0</v>
      </c>
      <c r="AH16" s="12"/>
      <c r="AI16" s="12" t="e">
        <f t="shared" si="4"/>
        <v>#VALUE!</v>
      </c>
      <c r="AJ16" s="12" t="e">
        <f t="shared" si="5"/>
        <v>#VALUE!</v>
      </c>
      <c r="AK16" s="12" t="e">
        <f t="shared" si="6"/>
        <v>#VALUE!</v>
      </c>
      <c r="AL16" s="12" t="e">
        <f t="shared" si="7"/>
        <v>#VALUE!</v>
      </c>
      <c r="AM16" s="12" t="e">
        <f t="shared" si="8"/>
        <v>#VALUE!</v>
      </c>
      <c r="AN16" s="12" t="e">
        <f t="shared" si="9"/>
        <v>#VALUE!</v>
      </c>
      <c r="AO16" s="12" t="e">
        <f t="shared" si="10"/>
        <v>#VALUE!</v>
      </c>
      <c r="AP16" s="12" t="e">
        <f t="shared" si="11"/>
        <v>#VALUE!</v>
      </c>
      <c r="AQ16" s="12" t="e">
        <f t="shared" si="12"/>
        <v>#VALUE!</v>
      </c>
      <c r="AR16" s="12" t="e">
        <f t="shared" si="13"/>
        <v>#VALUE!</v>
      </c>
      <c r="AS16" s="12" t="e">
        <f t="shared" si="14"/>
        <v>#VALUE!</v>
      </c>
      <c r="AT16" s="12" t="e">
        <f t="shared" si="15"/>
        <v>#VALUE!</v>
      </c>
      <c r="AU16" s="12" t="e">
        <f t="shared" si="16"/>
        <v>#VALUE!</v>
      </c>
      <c r="AV16" s="12" t="e">
        <f t="shared" si="17"/>
        <v>#VALUE!</v>
      </c>
      <c r="AW16" s="12" t="e">
        <f t="shared" si="18"/>
        <v>#VALUE!</v>
      </c>
      <c r="AX16" s="12" t="e">
        <f t="shared" si="19"/>
        <v>#VALUE!</v>
      </c>
      <c r="AY16" s="12" t="e">
        <f t="shared" si="20"/>
        <v>#VALUE!</v>
      </c>
      <c r="AZ16" s="12" t="e">
        <f t="shared" si="21"/>
        <v>#VALUE!</v>
      </c>
      <c r="BA16" s="12" t="e">
        <f t="shared" si="22"/>
        <v>#VALUE!</v>
      </c>
      <c r="BB16" s="12" t="e">
        <f t="shared" si="23"/>
        <v>#VALUE!</v>
      </c>
      <c r="BC16" s="12" t="e">
        <f t="shared" si="24"/>
        <v>#VALUE!</v>
      </c>
      <c r="BD16" s="12" t="e">
        <f t="shared" si="25"/>
        <v>#VALUE!</v>
      </c>
      <c r="BE16" s="12" t="e">
        <f t="shared" si="26"/>
        <v>#VALUE!</v>
      </c>
      <c r="BF16" s="12" t="e">
        <f t="shared" si="27"/>
        <v>#VALUE!</v>
      </c>
      <c r="BG16" s="12" t="e">
        <f t="shared" si="28"/>
        <v>#VALUE!</v>
      </c>
      <c r="BH16" s="12" t="e">
        <f t="shared" si="29"/>
        <v>#VALUE!</v>
      </c>
      <c r="BI16" s="12" t="e">
        <f t="shared" si="30"/>
        <v>#VALUE!</v>
      </c>
      <c r="BJ16" s="12" t="e">
        <f t="shared" si="31"/>
        <v>#VALUE!</v>
      </c>
      <c r="BK16" s="12" t="e">
        <f t="shared" si="32"/>
        <v>#VALUE!</v>
      </c>
      <c r="BL16" s="12" t="e">
        <f t="shared" si="33"/>
        <v>#VALUE!</v>
      </c>
      <c r="BM16" s="12" t="e">
        <f t="shared" si="34"/>
        <v>#VALUE!</v>
      </c>
      <c r="BN16" s="12" t="e">
        <f t="shared" si="35"/>
        <v>#VALUE!</v>
      </c>
      <c r="BO16" s="12" t="e">
        <f t="shared" si="36"/>
        <v>#VALUE!</v>
      </c>
      <c r="BP16" s="12" t="e">
        <f t="shared" si="37"/>
        <v>#VALUE!</v>
      </c>
      <c r="BQ16" s="12" t="e">
        <f t="shared" si="38"/>
        <v>#VALUE!</v>
      </c>
      <c r="BR16" s="12" t="e">
        <f t="shared" si="39"/>
        <v>#VALUE!</v>
      </c>
      <c r="BS16" s="12"/>
      <c r="BT16" s="12" t="str">
        <f t="shared" si="40"/>
        <v>ng</v>
      </c>
      <c r="BU16" s="12" t="str">
        <f t="shared" si="41"/>
        <v>ng</v>
      </c>
      <c r="BV16" s="12" t="str">
        <f t="shared" si="42"/>
        <v>ng</v>
      </c>
      <c r="BW16" s="12"/>
      <c r="BX16" s="12">
        <f t="shared" si="43"/>
        <v>0</v>
      </c>
      <c r="BY16" s="12">
        <f t="shared" si="44"/>
        <v>0</v>
      </c>
      <c r="BZ16" s="12">
        <f t="shared" si="45"/>
        <v>0</v>
      </c>
      <c r="CA16" s="12">
        <f t="shared" si="46"/>
        <v>0</v>
      </c>
      <c r="CB16" s="12">
        <f t="shared" si="47"/>
        <v>0</v>
      </c>
      <c r="CC16" s="12">
        <f t="shared" si="48"/>
        <v>0</v>
      </c>
      <c r="CD16" s="12"/>
      <c r="CE16" s="12">
        <f t="shared" si="49"/>
        <v>0</v>
      </c>
      <c r="CF16" s="12">
        <f t="shared" si="50"/>
        <v>0</v>
      </c>
      <c r="CG16" s="12">
        <f t="shared" si="51"/>
        <v>0</v>
      </c>
      <c r="CH16" s="12"/>
      <c r="CI16" s="12" t="e">
        <f t="shared" si="52"/>
        <v>#VALUE!</v>
      </c>
      <c r="CJ16" s="12" t="e">
        <f t="shared" si="53"/>
        <v>#VALUE!</v>
      </c>
      <c r="CK16" s="12" t="e">
        <f t="shared" si="54"/>
        <v>#VALUE!</v>
      </c>
      <c r="CL16" s="12" t="e">
        <f t="shared" si="55"/>
        <v>#VALUE!</v>
      </c>
      <c r="CM16" s="12" t="e">
        <f t="shared" si="56"/>
        <v>#VALUE!</v>
      </c>
      <c r="CN16" s="12" t="e">
        <f t="shared" si="57"/>
        <v>#VALUE!</v>
      </c>
      <c r="CO16" s="12" t="e">
        <f t="shared" si="58"/>
        <v>#VALUE!</v>
      </c>
      <c r="CP16" s="12" t="e">
        <f t="shared" si="59"/>
        <v>#VALUE!</v>
      </c>
      <c r="CQ16" s="12" t="e">
        <f t="shared" si="60"/>
        <v>#VALUE!</v>
      </c>
    </row>
    <row r="17" spans="1:111" s="4" customFormat="1" ht="15.75" thickBot="1" x14ac:dyDescent="0.3">
      <c r="A17" s="4">
        <v>16</v>
      </c>
      <c r="B17" s="4" t="str">
        <f>IF(Прогноз!B17&lt;&gt;"",Прогноз!B17,"")</f>
        <v/>
      </c>
      <c r="C17" s="7" t="e">
        <f>VALUE(MID(Прогноз!C17,1,1))</f>
        <v>#VALUE!</v>
      </c>
      <c r="D17" s="7" t="s">
        <v>2</v>
      </c>
      <c r="E17" s="7" t="e">
        <f>VALUE(MID(Прогноз!C17,2,1))</f>
        <v>#VALUE!</v>
      </c>
      <c r="F17" s="7" t="e">
        <f>VALUE(MID(Прогноз!C17,3,1))</f>
        <v>#VALUE!</v>
      </c>
      <c r="G17" s="7" t="s">
        <v>2</v>
      </c>
      <c r="H17" s="7" t="e">
        <f>VALUE(MID(Прогноз!C17,4,1))</f>
        <v>#VALUE!</v>
      </c>
      <c r="I17" s="7" t="e">
        <f>VALUE(MID(Прогноз!C17,5,1))</f>
        <v>#VALUE!</v>
      </c>
      <c r="J17" s="7" t="s">
        <v>2</v>
      </c>
      <c r="K17" s="7" t="e">
        <f>VALUE(MID(Прогноз!C17,6,1))</f>
        <v>#VALUE!</v>
      </c>
      <c r="L17" s="7" t="e">
        <f>VALUE(MID(Прогноз!C17,8,1))</f>
        <v>#VALUE!</v>
      </c>
      <c r="M17" s="7" t="s">
        <v>2</v>
      </c>
      <c r="N17" s="7" t="e">
        <f>VALUE(MID(Прогноз!C17,9,1))</f>
        <v>#VALUE!</v>
      </c>
      <c r="O17" s="7" t="e">
        <f>VALUE(MID(Прогноз!C17,10,1))</f>
        <v>#VALUE!</v>
      </c>
      <c r="P17" s="7" t="s">
        <v>2</v>
      </c>
      <c r="Q17" s="7" t="e">
        <f>VALUE(MID(Прогноз!C17,11,1))</f>
        <v>#VALUE!</v>
      </c>
      <c r="R17" s="7" t="e">
        <f>VALUE(MID(Прогноз!C17,12,1))</f>
        <v>#VALUE!</v>
      </c>
      <c r="S17" s="7" t="s">
        <v>2</v>
      </c>
      <c r="T17" s="7" t="e">
        <f>VALUE(MID(Прогноз!C17,13,1))</f>
        <v>#VALUE!</v>
      </c>
      <c r="U17" s="7" t="e">
        <f>VALUE(MID(Прогноз!C17,15,1))</f>
        <v>#VALUE!</v>
      </c>
      <c r="V17" s="7" t="s">
        <v>2</v>
      </c>
      <c r="W17" s="7" t="e">
        <f>VALUE(MID(Прогноз!C17,16,1))</f>
        <v>#VALUE!</v>
      </c>
      <c r="X17" s="7" t="e">
        <f>VALUE(MID(Прогноз!C17,17,1))</f>
        <v>#VALUE!</v>
      </c>
      <c r="Y17" s="7" t="s">
        <v>2</v>
      </c>
      <c r="Z17" s="7" t="e">
        <f>VALUE(MID(Прогноз!C17,18,1))</f>
        <v>#VALUE!</v>
      </c>
      <c r="AA17" s="7" t="e">
        <f>VALUE(MID(Прогноз!C17,19,1))</f>
        <v>#VALUE!</v>
      </c>
      <c r="AB17" s="7" t="s">
        <v>2</v>
      </c>
      <c r="AC17" s="7" t="e">
        <f>VALUE(MID(Прогноз!C17,20,1))</f>
        <v>#VALUE!</v>
      </c>
      <c r="AE17" s="16">
        <f t="shared" si="1"/>
        <v>0</v>
      </c>
      <c r="AF17" s="17">
        <f t="shared" si="2"/>
        <v>0</v>
      </c>
      <c r="AG17" s="18">
        <f t="shared" si="3"/>
        <v>0</v>
      </c>
      <c r="AH17" s="12"/>
      <c r="AI17" s="12" t="e">
        <f t="shared" si="4"/>
        <v>#VALUE!</v>
      </c>
      <c r="AJ17" s="12" t="e">
        <f t="shared" si="5"/>
        <v>#VALUE!</v>
      </c>
      <c r="AK17" s="12" t="e">
        <f t="shared" si="6"/>
        <v>#VALUE!</v>
      </c>
      <c r="AL17" s="12" t="e">
        <f t="shared" si="7"/>
        <v>#VALUE!</v>
      </c>
      <c r="AM17" s="12" t="e">
        <f t="shared" si="8"/>
        <v>#VALUE!</v>
      </c>
      <c r="AN17" s="12" t="e">
        <f t="shared" si="9"/>
        <v>#VALUE!</v>
      </c>
      <c r="AO17" s="12" t="e">
        <f t="shared" si="10"/>
        <v>#VALUE!</v>
      </c>
      <c r="AP17" s="12" t="e">
        <f t="shared" si="11"/>
        <v>#VALUE!</v>
      </c>
      <c r="AQ17" s="12" t="e">
        <f t="shared" si="12"/>
        <v>#VALUE!</v>
      </c>
      <c r="AR17" s="12" t="e">
        <f t="shared" si="13"/>
        <v>#VALUE!</v>
      </c>
      <c r="AS17" s="12" t="e">
        <f t="shared" si="14"/>
        <v>#VALUE!</v>
      </c>
      <c r="AT17" s="12" t="e">
        <f t="shared" si="15"/>
        <v>#VALUE!</v>
      </c>
      <c r="AU17" s="12" t="e">
        <f t="shared" si="16"/>
        <v>#VALUE!</v>
      </c>
      <c r="AV17" s="12" t="e">
        <f t="shared" si="17"/>
        <v>#VALUE!</v>
      </c>
      <c r="AW17" s="12" t="e">
        <f t="shared" si="18"/>
        <v>#VALUE!</v>
      </c>
      <c r="AX17" s="12" t="e">
        <f t="shared" si="19"/>
        <v>#VALUE!</v>
      </c>
      <c r="AY17" s="12" t="e">
        <f t="shared" si="20"/>
        <v>#VALUE!</v>
      </c>
      <c r="AZ17" s="12" t="e">
        <f t="shared" si="21"/>
        <v>#VALUE!</v>
      </c>
      <c r="BA17" s="12" t="e">
        <f t="shared" si="22"/>
        <v>#VALUE!</v>
      </c>
      <c r="BB17" s="12" t="e">
        <f t="shared" si="23"/>
        <v>#VALUE!</v>
      </c>
      <c r="BC17" s="12" t="e">
        <f t="shared" si="24"/>
        <v>#VALUE!</v>
      </c>
      <c r="BD17" s="12" t="e">
        <f t="shared" si="25"/>
        <v>#VALUE!</v>
      </c>
      <c r="BE17" s="12" t="e">
        <f t="shared" si="26"/>
        <v>#VALUE!</v>
      </c>
      <c r="BF17" s="12" t="e">
        <f t="shared" si="27"/>
        <v>#VALUE!</v>
      </c>
      <c r="BG17" s="12" t="e">
        <f t="shared" si="28"/>
        <v>#VALUE!</v>
      </c>
      <c r="BH17" s="12" t="e">
        <f t="shared" si="29"/>
        <v>#VALUE!</v>
      </c>
      <c r="BI17" s="12" t="e">
        <f t="shared" si="30"/>
        <v>#VALUE!</v>
      </c>
      <c r="BJ17" s="12" t="e">
        <f t="shared" si="31"/>
        <v>#VALUE!</v>
      </c>
      <c r="BK17" s="12" t="e">
        <f t="shared" si="32"/>
        <v>#VALUE!</v>
      </c>
      <c r="BL17" s="12" t="e">
        <f t="shared" si="33"/>
        <v>#VALUE!</v>
      </c>
      <c r="BM17" s="12" t="e">
        <f t="shared" si="34"/>
        <v>#VALUE!</v>
      </c>
      <c r="BN17" s="12" t="e">
        <f t="shared" si="35"/>
        <v>#VALUE!</v>
      </c>
      <c r="BO17" s="12" t="e">
        <f t="shared" si="36"/>
        <v>#VALUE!</v>
      </c>
      <c r="BP17" s="12" t="e">
        <f t="shared" si="37"/>
        <v>#VALUE!</v>
      </c>
      <c r="BQ17" s="12" t="e">
        <f t="shared" si="38"/>
        <v>#VALUE!</v>
      </c>
      <c r="BR17" s="12" t="e">
        <f t="shared" si="39"/>
        <v>#VALUE!</v>
      </c>
      <c r="BS17" s="12"/>
      <c r="BT17" s="12" t="str">
        <f t="shared" si="40"/>
        <v>ng</v>
      </c>
      <c r="BU17" s="12" t="str">
        <f t="shared" si="41"/>
        <v>ng</v>
      </c>
      <c r="BV17" s="12" t="str">
        <f t="shared" si="42"/>
        <v>ng</v>
      </c>
      <c r="BW17" s="12"/>
      <c r="BX17" s="12">
        <f t="shared" si="43"/>
        <v>0</v>
      </c>
      <c r="BY17" s="12">
        <f t="shared" si="44"/>
        <v>0</v>
      </c>
      <c r="BZ17" s="12">
        <f t="shared" si="45"/>
        <v>0</v>
      </c>
      <c r="CA17" s="12">
        <f t="shared" si="46"/>
        <v>0</v>
      </c>
      <c r="CB17" s="12">
        <f t="shared" si="47"/>
        <v>0</v>
      </c>
      <c r="CC17" s="12">
        <f t="shared" si="48"/>
        <v>0</v>
      </c>
      <c r="CD17" s="12"/>
      <c r="CE17" s="12">
        <f t="shared" si="49"/>
        <v>0</v>
      </c>
      <c r="CF17" s="12">
        <f t="shared" si="50"/>
        <v>0</v>
      </c>
      <c r="CG17" s="12">
        <f t="shared" si="51"/>
        <v>0</v>
      </c>
      <c r="CH17" s="12"/>
      <c r="CI17" s="12" t="e">
        <f t="shared" si="52"/>
        <v>#VALUE!</v>
      </c>
      <c r="CJ17" s="12" t="e">
        <f t="shared" si="53"/>
        <v>#VALUE!</v>
      </c>
      <c r="CK17" s="12" t="e">
        <f t="shared" si="54"/>
        <v>#VALUE!</v>
      </c>
      <c r="CL17" s="12" t="e">
        <f t="shared" si="55"/>
        <v>#VALUE!</v>
      </c>
      <c r="CM17" s="12" t="e">
        <f t="shared" si="56"/>
        <v>#VALUE!</v>
      </c>
      <c r="CN17" s="12" t="e">
        <f t="shared" si="57"/>
        <v>#VALUE!</v>
      </c>
      <c r="CO17" s="12" t="e">
        <f t="shared" si="58"/>
        <v>#VALUE!</v>
      </c>
      <c r="CP17" s="12" t="e">
        <f t="shared" si="59"/>
        <v>#VALUE!</v>
      </c>
      <c r="CQ17" s="12" t="e">
        <f t="shared" si="60"/>
        <v>#VALUE!</v>
      </c>
    </row>
    <row r="18" spans="1:111" ht="15.75" thickTop="1" x14ac:dyDescent="0.25"/>
    <row r="19" spans="1:111" s="6" customFormat="1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I19" s="6">
        <f>IF(AND(BT2=$DI$2),1000,0)</f>
        <v>0</v>
      </c>
      <c r="AJ19" s="6">
        <f>IF(AND(BX2=$DK$2,BY2=$DL$2),200,0)</f>
        <v>0</v>
      </c>
      <c r="AK19" s="6">
        <f>ABS(CE2-$DN$2)</f>
        <v>4</v>
      </c>
      <c r="AM19" s="6">
        <f>IF(AND(BU2=$DI$3),1000,0)</f>
        <v>0</v>
      </c>
      <c r="AN19" s="6">
        <f>IF(AND(BZ2=$DK$3,CA2=$DL$3),200,0)</f>
        <v>0</v>
      </c>
      <c r="AO19" s="6">
        <f>ABS(CF2-$DN$3)</f>
        <v>5</v>
      </c>
      <c r="AQ19" s="6">
        <f>IF(AND(BV2=$DI$4),1000,0)</f>
        <v>0</v>
      </c>
      <c r="AR19" s="6">
        <f>IF(AND(CB2=$DK$4,CC2=$DL$4),200,0)</f>
        <v>0</v>
      </c>
      <c r="AS19" s="6">
        <f>ABS(CG2-$DN$4)</f>
        <v>6</v>
      </c>
      <c r="AU19" s="6">
        <f>IF(AI19&gt;AI20,6,IF(AND(AI19=AI20,AJ19&gt;AJ20),7,IF(AND(AI19=AI20,AJ19=AJ20,AK19&lt;AK20),7,IF(AI19&lt;AI20,4,IF(AND(AI19=AI20,AJ19&lt;AJ20),5,IF(AND(AI19=AI20,AJ19=AJ20,AK19&gt;AK20),6,0))))))</f>
        <v>7</v>
      </c>
      <c r="AY19" s="6">
        <f>IF(AM19&gt;AM20,6,IF(AND(AM19=AM20,AN19&gt;AN20),7,IF(AND(AM19=AM20,AN19=AN20,AO19&lt;AO20),7,IF(AM19&lt;AM20,4,IF(AND(AM19=AM20,AN19&lt;AN20),5,IF(AND(AM19=AM20,AN19=AN20,AO19&gt;AO20),6,0))))))</f>
        <v>0</v>
      </c>
      <c r="BC19" s="6">
        <f>IF(AQ19&gt;AQ20,6,IF(AND(AQ19=AQ20,AR19&gt;AR20),7,IF(AND(AQ19=AQ20,AR19=AR20,AS19&lt;AS20),7,IF(AQ19&lt;AQ20,4,IF(AND(AQ19=AQ20,AR19&lt;AR20),5,IF(AND(AQ19=AQ20,AR19=AR20,AS19&gt;AS20),6,0))))))</f>
        <v>6</v>
      </c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6" customFormat="1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I20" s="6">
        <f t="shared" ref="AI20:AI34" si="61">IF(AND(BT3=$DI$2),1000,0)</f>
        <v>0</v>
      </c>
      <c r="AJ20" s="6">
        <f t="shared" ref="AJ20:AJ34" si="62">IF(AND(BX3=$DK$2,BY3=$DL$2),200,0)</f>
        <v>0</v>
      </c>
      <c r="AK20" s="6">
        <f t="shared" ref="AK20:AK34" si="63">ABS(CE3-$DN$2)</f>
        <v>5</v>
      </c>
      <c r="AM20" s="6">
        <f t="shared" ref="AM20:AM34" si="64">IF(AND(BU3=$DI$3),1000,0)</f>
        <v>0</v>
      </c>
      <c r="AN20" s="6">
        <f t="shared" ref="AN20:AN34" si="65">IF(AND(BZ3=$DK$3,CA3=$DL$3),200,0)</f>
        <v>0</v>
      </c>
      <c r="AO20" s="6">
        <f t="shared" ref="AO20:AO34" si="66">ABS(CF3-$DN$3)</f>
        <v>5</v>
      </c>
      <c r="AQ20" s="6">
        <f t="shared" ref="AQ20:AQ34" si="67">IF(AND(BV3=$DI$4),1000,0)</f>
        <v>0</v>
      </c>
      <c r="AR20" s="6">
        <f t="shared" ref="AR20:AR34" si="68">IF(AND(CB3=$DK$4,CC3=$DL$4),200,0)</f>
        <v>0</v>
      </c>
      <c r="AS20" s="6">
        <f t="shared" ref="AS20:AS34" si="69">ABS(CG3-$DN$4)</f>
        <v>4</v>
      </c>
      <c r="AU20" s="6">
        <f>IF(AI19&gt;AI20,4,IF(AND(AI19=AI20,AJ19&gt;AJ20),5,IF(AND(AI19=AI20,AJ19=AJ20,AK19&lt;AK20),6,IF(AI19&lt;AI20,6,IF(AND(AI19=AI20,AJ19&lt;AJ20),7,IF(AND(AI19=AI20,AJ19=AJ20,AK19&gt;AK20),7,0))))))</f>
        <v>6</v>
      </c>
      <c r="AY20" s="6">
        <f>IF(AM19&gt;AM20,4,IF(AND(AM19=AM20,AN19&gt;AN20),5,IF(AND(AM19=AM20,AN19=AN20,AO19&lt;AO20),6,IF(AM19&lt;AM20,6,IF(AND(AM19=AM20,AN19&lt;AN20),7,IF(AND(AM19=AM20,AN19=AN20,AO19&gt;AO20),7,0))))))</f>
        <v>0</v>
      </c>
      <c r="BC20" s="6">
        <f>IF(AQ19&gt;AQ20,4,IF(AND(AQ19=AQ20,AR19&gt;AR20),5,IF(AND(AQ19=AQ20,AR19=AR20,AS19&lt;AS20),6,IF(AQ19&lt;AQ20,6,IF(AND(AQ19=AQ20,AR19&lt;AR20),7,IF(AND(AQ19=AQ20,AR19=AR20,AS19&gt;AS20),7,0))))))</f>
        <v>7</v>
      </c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6" customFormat="1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I21" s="6">
        <f t="shared" si="61"/>
        <v>0</v>
      </c>
      <c r="AJ21" s="6">
        <f t="shared" si="62"/>
        <v>0</v>
      </c>
      <c r="AK21" s="6">
        <f t="shared" si="63"/>
        <v>5</v>
      </c>
      <c r="AM21" s="6">
        <f t="shared" si="64"/>
        <v>0</v>
      </c>
      <c r="AN21" s="6">
        <f t="shared" si="65"/>
        <v>0</v>
      </c>
      <c r="AO21" s="6">
        <f t="shared" si="66"/>
        <v>7</v>
      </c>
      <c r="AQ21" s="6">
        <f t="shared" si="67"/>
        <v>0</v>
      </c>
      <c r="AR21" s="6">
        <f t="shared" si="68"/>
        <v>0</v>
      </c>
      <c r="AS21" s="6">
        <f t="shared" si="69"/>
        <v>9</v>
      </c>
      <c r="AU21" s="6">
        <f>IF(AI21&gt;AI22,6,IF(AND(AI21=AI22,AJ21&gt;AJ22),7,IF(AND(AI21=AI22,AJ21=AJ22,AK21&lt;AK22),7,IF(AI21&lt;AI22,4,IF(AND(AI21=AI22,AJ21&lt;AJ22),5,IF(AND(AI21=AI22,AJ21=AJ22,AK21&gt;AK22),6,0))))))</f>
        <v>6</v>
      </c>
      <c r="AY21" s="6">
        <f>IF(AM21&gt;AM22,6,IF(AND(AM21=AM22,AN21&gt;AN22),7,IF(AND(AM21=AM22,AN21=AN22,AO21&lt;AO22),7,IF(AM21&lt;AM22,4,IF(AND(AM21=AM22,AN21&lt;AN22),5,IF(AND(AM21=AM22,AN21=AN22,AO21&gt;AO22),6,0))))))</f>
        <v>6</v>
      </c>
      <c r="BC21" s="6">
        <f>IF(AQ21&gt;AQ22,6,IF(AND(AQ21=AQ22,AR21&gt;AR22),7,IF(AND(AQ21=AQ22,AR21=AR22,AS21&lt;AS22),7,IF(AQ21&lt;AQ22,4,IF(AND(AQ21=AQ22,AR21&lt;AR22),5,IF(AND(AQ21=AQ22,AR21=AR22,AS21&gt;AS22),6,0))))))</f>
        <v>6</v>
      </c>
      <c r="CY21" s="4"/>
      <c r="CZ21" s="4"/>
      <c r="DA21" s="4"/>
      <c r="DB21" s="4"/>
      <c r="DC21" s="4"/>
      <c r="DD21" s="4"/>
      <c r="DE21" s="4"/>
      <c r="DF21" s="4"/>
      <c r="DG21" s="4"/>
    </row>
    <row r="22" spans="1:111" s="6" customFormat="1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I22" s="6">
        <f t="shared" si="61"/>
        <v>0</v>
      </c>
      <c r="AJ22" s="6">
        <f t="shared" si="62"/>
        <v>0</v>
      </c>
      <c r="AK22" s="6">
        <f t="shared" si="63"/>
        <v>4</v>
      </c>
      <c r="AM22" s="6">
        <f t="shared" si="64"/>
        <v>0</v>
      </c>
      <c r="AN22" s="6">
        <f t="shared" si="65"/>
        <v>0</v>
      </c>
      <c r="AO22" s="6">
        <f t="shared" si="66"/>
        <v>3</v>
      </c>
      <c r="AQ22" s="6">
        <f t="shared" si="67"/>
        <v>0</v>
      </c>
      <c r="AR22" s="6">
        <f t="shared" si="68"/>
        <v>0</v>
      </c>
      <c r="AS22" s="6">
        <f t="shared" si="69"/>
        <v>6</v>
      </c>
      <c r="AU22" s="6">
        <f>IF(AI21&gt;AI22,4,IF(AND(AI21=AI22,AJ21&gt;AJ22),5,IF(AND(AI21=AI22,AJ21=AJ22,AK21&lt;AK22),6,IF(AI21&lt;AI22,6,IF(AND(AI21=AI22,AJ21&lt;AJ22),7,IF(AND(AI21=AI22,AJ21=AJ22,AK21&gt;AK22),7,0))))))</f>
        <v>7</v>
      </c>
      <c r="AY22" s="6">
        <f>IF(AM21&gt;AM22,4,IF(AND(AM21=AM22,AN21&gt;AN22),5,IF(AND(AM21=AM22,AN21=AN22,AO21&lt;AO22),6,IF(AM21&lt;AM22,6,IF(AND(AM21=AM22,AN21&lt;AN22),7,IF(AND(AM21=AM22,AN21=AN22,AO21&gt;AO22),7,0))))))</f>
        <v>7</v>
      </c>
      <c r="BC22" s="6">
        <f>IF(AQ21&gt;AQ22,4,IF(AND(AQ21=AQ22,AR21&gt;AR22),5,IF(AND(AQ21=AQ22,AR21=AR22,AS21&lt;AS22),6,IF(AQ21&lt;AQ22,6,IF(AND(AQ21=AQ22,AR21&lt;AR22),7,IF(AND(AQ21=AQ22,AR21=AR22,AS21&gt;AS22),7,0))))))</f>
        <v>7</v>
      </c>
      <c r="CY22" s="4"/>
      <c r="CZ22" s="4"/>
      <c r="DA22" s="4"/>
      <c r="DB22" s="4"/>
      <c r="DC22" s="4"/>
      <c r="DD22" s="4"/>
      <c r="DE22" s="4"/>
      <c r="DF22" s="4"/>
      <c r="DG22" s="4"/>
    </row>
    <row r="23" spans="1:111" s="6" customFormat="1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I23" s="6">
        <f t="shared" si="61"/>
        <v>0</v>
      </c>
      <c r="AJ23" s="6">
        <f t="shared" si="62"/>
        <v>0</v>
      </c>
      <c r="AK23" s="6">
        <f t="shared" si="63"/>
        <v>7</v>
      </c>
      <c r="AM23" s="6">
        <f t="shared" si="64"/>
        <v>0</v>
      </c>
      <c r="AN23" s="6">
        <f t="shared" si="65"/>
        <v>0</v>
      </c>
      <c r="AO23" s="6">
        <f t="shared" si="66"/>
        <v>4</v>
      </c>
      <c r="AQ23" s="6">
        <f t="shared" si="67"/>
        <v>0</v>
      </c>
      <c r="AR23" s="6">
        <f t="shared" si="68"/>
        <v>0</v>
      </c>
      <c r="AS23" s="6">
        <f t="shared" si="69"/>
        <v>8</v>
      </c>
      <c r="AU23" s="6">
        <f>IF(AI23&gt;AI24,6,IF(AND(AI23=AI24,AJ23&gt;AJ24),7,IF(AND(AI23=AI24,AJ23=AJ24,AK23&lt;AK24),7,IF(AI23&lt;AI24,4,IF(AND(AI23=AI24,AJ23&lt;AJ24),5,IF(AND(AI23=AI24,AJ23=AJ24,AK23&gt;AK24),6,0))))))</f>
        <v>0</v>
      </c>
      <c r="AY23" s="6">
        <f>IF(AM23&gt;AM24,6,IF(AND(AM23=AM24,AN23&gt;AN24),7,IF(AND(AM23=AM24,AN23=AN24,AO23&lt;AO24),7,IF(AM23&lt;AM24,4,IF(AND(AM23=AM24,AN23&lt;AN24),5,IF(AND(AM23=AM24,AN23=AN24,AO23&gt;AO24),6,0))))))</f>
        <v>7</v>
      </c>
      <c r="BC23" s="6">
        <f>IF(AQ23&gt;AQ24,6,IF(AND(AQ23=AQ24,AR23&gt;AR24),7,IF(AND(AQ23=AQ24,AR23=AR24,AS23&lt;AS24),7,IF(AQ23&lt;AQ24,4,IF(AND(AQ23=AQ24,AR23&lt;AR24),5,IF(AND(AQ23=AQ24,AR23=AR24,AS23&gt;AS24),6,0))))))</f>
        <v>6</v>
      </c>
      <c r="CY23" s="4"/>
      <c r="CZ23" s="4"/>
      <c r="DA23" s="4"/>
      <c r="DB23" s="4"/>
      <c r="DC23" s="4"/>
      <c r="DD23" s="4"/>
      <c r="DE23" s="4"/>
      <c r="DF23" s="4"/>
      <c r="DG23" s="4"/>
    </row>
    <row r="24" spans="1:111" s="6" customFormat="1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I24" s="6">
        <f t="shared" si="61"/>
        <v>0</v>
      </c>
      <c r="AJ24" s="6">
        <f t="shared" si="62"/>
        <v>0</v>
      </c>
      <c r="AK24" s="6">
        <f t="shared" si="63"/>
        <v>7</v>
      </c>
      <c r="AM24" s="6">
        <f t="shared" si="64"/>
        <v>0</v>
      </c>
      <c r="AN24" s="6">
        <f t="shared" si="65"/>
        <v>0</v>
      </c>
      <c r="AO24" s="6">
        <f t="shared" si="66"/>
        <v>7</v>
      </c>
      <c r="AQ24" s="6">
        <f t="shared" si="67"/>
        <v>0</v>
      </c>
      <c r="AR24" s="6">
        <f t="shared" si="68"/>
        <v>0</v>
      </c>
      <c r="AS24" s="6">
        <f t="shared" si="69"/>
        <v>5</v>
      </c>
      <c r="AU24" s="6">
        <f>IF(AI23&gt;AI24,4,IF(AND(AI23=AI24,AJ23&gt;AJ24),5,IF(AND(AI23=AI24,AJ23=AJ24,AK23&lt;AK24),6,IF(AI23&lt;AI24,6,IF(AND(AI23=AI24,AJ23&lt;AJ24),7,IF(AND(AI23=AI24,AJ23=AJ24,AK23&gt;AK24),7,0))))))</f>
        <v>0</v>
      </c>
      <c r="AY24" s="6">
        <f>IF(AM23&gt;AM24,4,IF(AND(AM23=AM24,AN23&gt;AN24),5,IF(AND(AM23=AM24,AN23=AN24,AO23&lt;AO24),6,IF(AM23&lt;AM24,6,IF(AND(AM23=AM24,AN23&lt;AN24),7,IF(AND(AM23=AM24,AN23=AN24,AO23&gt;AO24),7,0))))))</f>
        <v>6</v>
      </c>
      <c r="BC24" s="6">
        <f>IF(AQ23&gt;AQ24,4,IF(AND(AQ23=AQ24,AR23&gt;AR24),5,IF(AND(AQ23=AQ24,AR23=AR24,AS23&lt;AS24),6,IF(AQ23&lt;AQ24,6,IF(AND(AQ23=AQ24,AR23&lt;AR24),7,IF(AND(AQ23=AQ24,AR23=AR24,AS23&gt;AS24),7,0))))))</f>
        <v>7</v>
      </c>
      <c r="CY24" s="4"/>
      <c r="CZ24" s="4"/>
      <c r="DA24" s="4"/>
      <c r="DB24" s="4"/>
      <c r="DC24" s="4"/>
      <c r="DD24" s="4"/>
      <c r="DE24" s="4"/>
      <c r="DF24" s="4"/>
      <c r="DG24" s="4"/>
    </row>
    <row r="25" spans="1:111" s="6" customFormat="1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I25" s="6">
        <f t="shared" si="61"/>
        <v>0</v>
      </c>
      <c r="AJ25" s="6">
        <f t="shared" si="62"/>
        <v>0</v>
      </c>
      <c r="AK25" s="6">
        <f t="shared" si="63"/>
        <v>6</v>
      </c>
      <c r="AM25" s="6">
        <f t="shared" si="64"/>
        <v>0</v>
      </c>
      <c r="AN25" s="6">
        <f t="shared" si="65"/>
        <v>0</v>
      </c>
      <c r="AO25" s="6">
        <f t="shared" si="66"/>
        <v>6</v>
      </c>
      <c r="AQ25" s="6">
        <f t="shared" si="67"/>
        <v>0</v>
      </c>
      <c r="AR25" s="6">
        <f t="shared" si="68"/>
        <v>0</v>
      </c>
      <c r="AS25" s="6">
        <f t="shared" si="69"/>
        <v>6</v>
      </c>
      <c r="AU25" s="6">
        <f>IF(AI25&gt;AI26,6,IF(AND(AI25=AI26,AJ25&gt;AJ26),7,IF(AND(AI25=AI26,AJ25=AJ26,AK25&lt;AK26),7,IF(AI25&lt;AI26,4,IF(AND(AI25=AI26,AJ25&lt;AJ26),5,IF(AND(AI25=AI26,AJ25=AJ26,AK25&gt;AK26),6,0))))))</f>
        <v>6</v>
      </c>
      <c r="AY25" s="6">
        <f>IF(AM25&gt;AM26,6,IF(AND(AM25=AM26,AN25&gt;AN26),7,IF(AND(AM25=AM26,AN25=AN26,AO25&lt;AO26),7,IF(AM25&lt;AM26,4,IF(AND(AM25=AM26,AN25&lt;AN26),5,IF(AND(AM25=AM26,AN25=AN26,AO25&gt;AO26),6,0))))))</f>
        <v>6</v>
      </c>
      <c r="BC25" s="6">
        <f>IF(AQ25&gt;AQ26,6,IF(AND(AQ25=AQ26,AR25&gt;AR26),7,IF(AND(AQ25=AQ26,AR25=AR26,AS25&lt;AS26),7,IF(AQ25&lt;AQ26,4,IF(AND(AQ25=AQ26,AR25&lt;AR26),5,IF(AND(AQ25=AQ26,AR25=AR26,AS25&gt;AS26),6,0))))))</f>
        <v>0</v>
      </c>
      <c r="CY25" s="4"/>
      <c r="CZ25" s="4"/>
      <c r="DA25" s="4"/>
      <c r="DB25" s="4"/>
      <c r="DC25" s="4"/>
      <c r="DD25" s="4"/>
      <c r="DE25" s="4"/>
      <c r="DF25" s="4"/>
      <c r="DG25" s="4"/>
    </row>
    <row r="26" spans="1:111" s="6" customFormat="1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I26" s="6">
        <f t="shared" si="61"/>
        <v>0</v>
      </c>
      <c r="AJ26" s="6">
        <f t="shared" si="62"/>
        <v>0</v>
      </c>
      <c r="AK26" s="6">
        <f t="shared" si="63"/>
        <v>5</v>
      </c>
      <c r="AM26" s="6">
        <f t="shared" si="64"/>
        <v>0</v>
      </c>
      <c r="AN26" s="6">
        <f t="shared" si="65"/>
        <v>0</v>
      </c>
      <c r="AO26" s="6">
        <f t="shared" si="66"/>
        <v>5</v>
      </c>
      <c r="AQ26" s="6">
        <f t="shared" si="67"/>
        <v>0</v>
      </c>
      <c r="AR26" s="6">
        <f t="shared" si="68"/>
        <v>0</v>
      </c>
      <c r="AS26" s="6">
        <f t="shared" si="69"/>
        <v>6</v>
      </c>
      <c r="AU26" s="6">
        <f>IF(AI25&gt;AI26,4,IF(AND(AI25=AI26,AJ25&gt;AJ26),5,IF(AND(AI25=AI26,AJ25=AJ26,AK25&lt;AK26),6,IF(AI25&lt;AI26,6,IF(AND(AI25=AI26,AJ25&lt;AJ26),7,IF(AND(AI25=AI26,AJ25=AJ26,AK25&gt;AK26),7,0))))))</f>
        <v>7</v>
      </c>
      <c r="AY26" s="6">
        <f>IF(AM25&gt;AM26,4,IF(AND(AM25=AM26,AN25&gt;AN26),5,IF(AND(AM25=AM26,AN25=AN26,AO25&lt;AO26),6,IF(AM25&lt;AM26,6,IF(AND(AM25=AM26,AN25&lt;AN26),7,IF(AND(AM25=AM26,AN25=AN26,AO25&gt;AO26),7,0))))))</f>
        <v>7</v>
      </c>
      <c r="BC26" s="6">
        <f>IF(AQ25&gt;AQ26,4,IF(AND(AQ25=AQ26,AR25&gt;AR26),5,IF(AND(AQ25=AQ26,AR25=AR26,AS25&lt;AS26),6,IF(AQ25&lt;AQ26,6,IF(AND(AQ25=AQ26,AR25&lt;AR26),7,IF(AND(AQ25=AQ26,AR25=AR26,AS25&gt;AS26),7,0))))))</f>
        <v>0</v>
      </c>
      <c r="CY26" s="4"/>
      <c r="CZ26" s="4"/>
      <c r="DA26" s="4"/>
      <c r="DB26" s="4"/>
      <c r="DC26" s="4"/>
      <c r="DD26" s="4"/>
      <c r="DE26" s="4"/>
      <c r="DF26" s="4"/>
      <c r="DG26" s="4"/>
    </row>
    <row r="27" spans="1:111" s="6" customFormat="1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I27" s="6">
        <f t="shared" si="61"/>
        <v>0</v>
      </c>
      <c r="AJ27" s="6">
        <f t="shared" si="62"/>
        <v>200</v>
      </c>
      <c r="AK27" s="6">
        <f t="shared" si="63"/>
        <v>0</v>
      </c>
      <c r="AM27" s="6">
        <f t="shared" si="64"/>
        <v>1000</v>
      </c>
      <c r="AN27" s="6">
        <f t="shared" si="65"/>
        <v>200</v>
      </c>
      <c r="AO27" s="6">
        <f t="shared" si="66"/>
        <v>0</v>
      </c>
      <c r="AQ27" s="6">
        <f t="shared" si="67"/>
        <v>1000</v>
      </c>
      <c r="AR27" s="6">
        <f t="shared" si="68"/>
        <v>200</v>
      </c>
      <c r="AS27" s="6">
        <f t="shared" si="69"/>
        <v>0</v>
      </c>
      <c r="AU27" s="6">
        <f>IF(AI27&gt;AI28,6,IF(AND(AI27=AI28,AJ27&gt;AJ28),7,IF(AND(AI27=AI28,AJ27=AJ28,AK27&lt;AK28),7,IF(AI27&lt;AI28,4,IF(AND(AI27=AI28,AJ27&lt;AJ28),5,IF(AND(AI27=AI28,AJ27=AJ28,AK27&gt;AK28),6,0))))))</f>
        <v>0</v>
      </c>
      <c r="AY27" s="6">
        <f>IF(AM27&gt;AM28,6,IF(AND(AM27=AM28,AN27&gt;AN28),7,IF(AND(AM27=AM28,AN27=AN28,AO27&lt;AO28),7,IF(AM27&lt;AM28,4,IF(AND(AM27=AM28,AN27&lt;AN28),5,IF(AND(AM27=AM28,AN27=AN28,AO27&gt;AO28),6,0))))))</f>
        <v>0</v>
      </c>
      <c r="BC27" s="6">
        <f>IF(AQ27&gt;AQ28,6,IF(AND(AQ27=AQ28,AR27&gt;AR28),7,IF(AND(AQ27=AQ28,AR27=AR28,AS27&lt;AS28),7,IF(AQ27&lt;AQ28,4,IF(AND(AQ27=AQ28,AR27&lt;AR28),5,IF(AND(AQ27=AQ28,AR27=AR28,AS27&gt;AS28),6,0))))))</f>
        <v>0</v>
      </c>
      <c r="CY27" s="4"/>
      <c r="CZ27" s="4"/>
      <c r="DA27" s="4"/>
      <c r="DB27" s="4"/>
      <c r="DC27" s="4"/>
      <c r="DD27" s="4"/>
      <c r="DE27" s="4"/>
      <c r="DF27" s="4"/>
      <c r="DG27" s="4"/>
    </row>
    <row r="28" spans="1:111" s="6" customFormat="1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I28" s="6">
        <f t="shared" si="61"/>
        <v>0</v>
      </c>
      <c r="AJ28" s="6">
        <f t="shared" si="62"/>
        <v>200</v>
      </c>
      <c r="AK28" s="6">
        <f t="shared" si="63"/>
        <v>0</v>
      </c>
      <c r="AM28" s="6">
        <f t="shared" si="64"/>
        <v>1000</v>
      </c>
      <c r="AN28" s="6">
        <f t="shared" si="65"/>
        <v>200</v>
      </c>
      <c r="AO28" s="6">
        <f t="shared" si="66"/>
        <v>0</v>
      </c>
      <c r="AQ28" s="6">
        <f t="shared" si="67"/>
        <v>1000</v>
      </c>
      <c r="AR28" s="6">
        <f t="shared" si="68"/>
        <v>200</v>
      </c>
      <c r="AS28" s="6">
        <f t="shared" si="69"/>
        <v>0</v>
      </c>
      <c r="AU28" s="6">
        <f>IF(AI27&gt;AI28,4,IF(AND(AI27=AI28,AJ27&gt;AJ28),5,IF(AND(AI27=AI28,AJ27=AJ28,AK27&lt;AK28),6,IF(AI27&lt;AI28,6,IF(AND(AI27=AI28,AJ27&lt;AJ28),7,IF(AND(AI27=AI28,AJ27=AJ28,AK27&gt;AK28),7,0))))))</f>
        <v>0</v>
      </c>
      <c r="AY28" s="6">
        <f>IF(AM27&gt;AM28,4,IF(AND(AM27=AM28,AN27&gt;AN28),5,IF(AND(AM27=AM28,AN27=AN28,AO27&lt;AO28),6,IF(AM27&lt;AM28,6,IF(AND(AM27=AM28,AN27&lt;AN28),7,IF(AND(AM27=AM28,AN27=AN28,AO27&gt;AO28),7,0))))))</f>
        <v>0</v>
      </c>
      <c r="BC28" s="6">
        <f>IF(AQ27&gt;AQ28,4,IF(AND(AQ27=AQ28,AR27&gt;AR28),5,IF(AND(AQ27=AQ28,AR27=AR28,AS27&lt;AS28),6,IF(AQ27&lt;AQ28,6,IF(AND(AQ27=AQ28,AR27&lt;AR28),7,IF(AND(AQ27=AQ28,AR27=AR28,AS27&gt;AS28),7,0))))))</f>
        <v>0</v>
      </c>
      <c r="CY28" s="4"/>
      <c r="CZ28" s="4"/>
      <c r="DA28" s="4"/>
      <c r="DB28" s="4"/>
      <c r="DC28" s="4"/>
      <c r="DD28" s="4"/>
      <c r="DE28" s="4"/>
      <c r="DF28" s="4"/>
      <c r="DG28" s="4"/>
    </row>
    <row r="29" spans="1:111" s="6" customFormat="1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I29" s="6">
        <f t="shared" si="61"/>
        <v>0</v>
      </c>
      <c r="AJ29" s="6">
        <f t="shared" si="62"/>
        <v>200</v>
      </c>
      <c r="AK29" s="6">
        <f t="shared" si="63"/>
        <v>0</v>
      </c>
      <c r="AM29" s="6">
        <f t="shared" si="64"/>
        <v>1000</v>
      </c>
      <c r="AN29" s="6">
        <f t="shared" si="65"/>
        <v>200</v>
      </c>
      <c r="AO29" s="6">
        <f t="shared" si="66"/>
        <v>0</v>
      </c>
      <c r="AQ29" s="6">
        <f t="shared" si="67"/>
        <v>1000</v>
      </c>
      <c r="AR29" s="6">
        <f t="shared" si="68"/>
        <v>200</v>
      </c>
      <c r="AS29" s="6">
        <f t="shared" si="69"/>
        <v>0</v>
      </c>
      <c r="AU29" s="6">
        <f>IF(AI29&gt;AI30,6,IF(AND(AI29=AI30,AJ29&gt;AJ30),7,IF(AND(AI29=AI30,AJ29=AJ30,AK29&lt;AK30),7,IF(AI29&lt;AI30,4,IF(AND(AI29=AI30,AJ29&lt;AJ30),5,IF(AND(AI29=AI30,AJ29=AJ30,AK29&gt;AK30),6,0))))))</f>
        <v>0</v>
      </c>
      <c r="AY29" s="6">
        <f>IF(AM29&gt;AM30,6,IF(AND(AM29=AM30,AN29&gt;AN30),7,IF(AND(AM29=AM30,AN29=AN30,AO29&lt;AO30),7,IF(AM29&lt;AM30,4,IF(AND(AM29=AM30,AN29&lt;AN30),5,IF(AND(AM29=AM30,AN29=AN30,AO29&gt;AO30),6,0))))))</f>
        <v>0</v>
      </c>
      <c r="BC29" s="6">
        <f>IF(AQ29&gt;AQ30,6,IF(AND(AQ29=AQ30,AR29&gt;AR30),7,IF(AND(AQ29=AQ30,AR29=AR30,AS29&lt;AS30),7,IF(AQ29&lt;AQ30,4,IF(AND(AQ29=AQ30,AR29&lt;AR30),5,IF(AND(AQ29=AQ30,AR29=AR30,AS29&gt;AS30),6,0))))))</f>
        <v>0</v>
      </c>
      <c r="CY29" s="4"/>
      <c r="CZ29" s="4"/>
      <c r="DA29" s="4"/>
      <c r="DB29" s="4"/>
      <c r="DC29" s="4"/>
      <c r="DD29" s="4"/>
      <c r="DE29" s="4"/>
      <c r="DF29" s="4"/>
      <c r="DG29" s="4"/>
    </row>
    <row r="30" spans="1:111" s="6" customForma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I30" s="6">
        <f t="shared" si="61"/>
        <v>0</v>
      </c>
      <c r="AJ30" s="6">
        <f t="shared" si="62"/>
        <v>200</v>
      </c>
      <c r="AK30" s="6">
        <f t="shared" si="63"/>
        <v>0</v>
      </c>
      <c r="AM30" s="6">
        <f t="shared" si="64"/>
        <v>1000</v>
      </c>
      <c r="AN30" s="6">
        <f t="shared" si="65"/>
        <v>200</v>
      </c>
      <c r="AO30" s="6">
        <f t="shared" si="66"/>
        <v>0</v>
      </c>
      <c r="AQ30" s="6">
        <f t="shared" si="67"/>
        <v>1000</v>
      </c>
      <c r="AR30" s="6">
        <f t="shared" si="68"/>
        <v>200</v>
      </c>
      <c r="AS30" s="6">
        <f t="shared" si="69"/>
        <v>0</v>
      </c>
      <c r="AU30" s="6">
        <f>IF(AI29&gt;AI30,4,IF(AND(AI29=AI30,AJ29&gt;AJ30),5,IF(AND(AI29=AI30,AJ29=AJ30,AK29&lt;AK30),6,IF(AI29&lt;AI30,6,IF(AND(AI29=AI30,AJ29&lt;AJ30),7,IF(AND(AI29=AI30,AJ29=AJ30,AK29&gt;AK30),7,0))))))</f>
        <v>0</v>
      </c>
      <c r="AY30" s="6">
        <f>IF(AM29&gt;AM30,4,IF(AND(AM29=AM30,AN29&gt;AN30),5,IF(AND(AM29=AM30,AN29=AN30,AO29&lt;AO30),6,IF(AM29&lt;AM30,6,IF(AND(AM29=AM30,AN29&lt;AN30),7,IF(AND(AM29=AM30,AN29=AN30,AO29&gt;AO30),7,0))))))</f>
        <v>0</v>
      </c>
      <c r="BC30" s="6">
        <f>IF(AQ29&gt;AQ30,4,IF(AND(AQ29=AQ30,AR29&gt;AR30),5,IF(AND(AQ29=AQ30,AR29=AR30,AS29&lt;AS30),6,IF(AQ29&lt;AQ30,6,IF(AND(AQ29=AQ30,AR29&lt;AR30),7,IF(AND(AQ29=AQ30,AR29=AR30,AS29&gt;AS30),7,0))))))</f>
        <v>0</v>
      </c>
      <c r="CY30" s="4"/>
      <c r="CZ30" s="4"/>
      <c r="DA30" s="4"/>
      <c r="DB30" s="4"/>
      <c r="DC30" s="4"/>
      <c r="DD30" s="4"/>
      <c r="DE30" s="4"/>
      <c r="DF30" s="4"/>
      <c r="DG30" s="4"/>
    </row>
    <row r="31" spans="1:111" s="6" customFormat="1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I31" s="6">
        <f t="shared" si="61"/>
        <v>0</v>
      </c>
      <c r="AJ31" s="6">
        <f t="shared" si="62"/>
        <v>200</v>
      </c>
      <c r="AK31" s="6">
        <f t="shared" si="63"/>
        <v>0</v>
      </c>
      <c r="AM31" s="6">
        <f t="shared" si="64"/>
        <v>1000</v>
      </c>
      <c r="AN31" s="6">
        <f t="shared" si="65"/>
        <v>200</v>
      </c>
      <c r="AO31" s="6">
        <f t="shared" si="66"/>
        <v>0</v>
      </c>
      <c r="AQ31" s="6">
        <f t="shared" si="67"/>
        <v>1000</v>
      </c>
      <c r="AR31" s="6">
        <f t="shared" si="68"/>
        <v>200</v>
      </c>
      <c r="AS31" s="6">
        <f t="shared" si="69"/>
        <v>0</v>
      </c>
      <c r="AU31" s="6">
        <f>IF(AI31&gt;AI32,6,IF(AND(AI31=AI32,AJ31&gt;AJ32),7,IF(AND(AI31=AI32,AJ31=AJ32,AK31&lt;AK32),7,IF(AI31&lt;AI32,4,IF(AND(AI31=AI32,AJ31&lt;AJ32),5,IF(AND(AI31=AI32,AJ31=AJ32,AK31&gt;AK32),6,0))))))</f>
        <v>0</v>
      </c>
      <c r="AY31" s="6">
        <f>IF(AM31&gt;AM32,6,IF(AND(AM31=AM32,AN31&gt;AN32),7,IF(AND(AM31=AM32,AN31=AN32,AO31&lt;AO32),7,IF(AM31&lt;AM32,4,IF(AND(AM31=AM32,AN31&lt;AN32),5,IF(AND(AM31=AM32,AN31=AN32,AO31&gt;AO32),6,0))))))</f>
        <v>0</v>
      </c>
      <c r="BC31" s="6">
        <f>IF(AQ31&gt;AQ32,6,IF(AND(AQ31=AQ32,AR31&gt;AR32),7,IF(AND(AQ31=AQ32,AR31=AR32,AS31&lt;AS32),7,IF(AQ31&lt;AQ32,4,IF(AND(AQ31=AQ32,AR31&lt;AR32),5,IF(AND(AQ31=AQ32,AR31=AR32,AS31&gt;AS32),6,0))))))</f>
        <v>0</v>
      </c>
      <c r="CY31" s="4"/>
      <c r="CZ31" s="4"/>
      <c r="DA31" s="4"/>
      <c r="DB31" s="4"/>
      <c r="DC31" s="4"/>
      <c r="DD31" s="4"/>
      <c r="DE31" s="4"/>
      <c r="DF31" s="4"/>
      <c r="DG31" s="4"/>
    </row>
    <row r="32" spans="1:111" s="6" customForma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I32" s="6">
        <f t="shared" si="61"/>
        <v>0</v>
      </c>
      <c r="AJ32" s="6">
        <f t="shared" si="62"/>
        <v>200</v>
      </c>
      <c r="AK32" s="6">
        <f t="shared" si="63"/>
        <v>0</v>
      </c>
      <c r="AM32" s="6">
        <f t="shared" si="64"/>
        <v>1000</v>
      </c>
      <c r="AN32" s="6">
        <f t="shared" si="65"/>
        <v>200</v>
      </c>
      <c r="AO32" s="6">
        <f t="shared" si="66"/>
        <v>0</v>
      </c>
      <c r="AQ32" s="6">
        <f t="shared" si="67"/>
        <v>1000</v>
      </c>
      <c r="AR32" s="6">
        <f t="shared" si="68"/>
        <v>200</v>
      </c>
      <c r="AS32" s="6">
        <f t="shared" si="69"/>
        <v>0</v>
      </c>
      <c r="AU32" s="6">
        <f>IF(AI31&gt;AI32,4,IF(AND(AI31=AI32,AJ31&gt;AJ32),5,IF(AND(AI31=AI32,AJ31=AJ32,AK31&lt;AK32),6,IF(AI31&lt;AI32,6,IF(AND(AI31=AI32,AJ31&lt;AJ32),7,IF(AND(AI31=AI32,AJ31=AJ32,AK31&gt;AK32),7,0))))))</f>
        <v>0</v>
      </c>
      <c r="AY32" s="6">
        <f>IF(AM31&gt;AM32,4,IF(AND(AM31=AM32,AN31&gt;AN32),5,IF(AND(AM31=AM32,AN31=AN32,AO31&lt;AO32),6,IF(AM31&lt;AM32,6,IF(AND(AM31=AM32,AN31&lt;AN32),7,IF(AND(AM31=AM32,AN31=AN32,AO31&gt;AO32),7,0))))))</f>
        <v>0</v>
      </c>
      <c r="BC32" s="6">
        <f>IF(AQ31&gt;AQ32,4,IF(AND(AQ31=AQ32,AR31&gt;AR32),5,IF(AND(AQ31=AQ32,AR31=AR32,AS31&lt;AS32),6,IF(AQ31&lt;AQ32,6,IF(AND(AQ31=AQ32,AR31&lt;AR32),7,IF(AND(AQ31=AQ32,AR31=AR32,AS31&gt;AS32),7,0))))))</f>
        <v>0</v>
      </c>
      <c r="CY32" s="4"/>
      <c r="CZ32" s="4"/>
      <c r="DA32" s="4"/>
      <c r="DB32" s="4"/>
      <c r="DC32" s="4"/>
      <c r="DD32" s="4"/>
      <c r="DE32" s="4"/>
      <c r="DF32" s="4"/>
      <c r="DG32" s="4"/>
    </row>
    <row r="33" spans="3:111" s="6" customFormat="1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I33" s="6">
        <f t="shared" si="61"/>
        <v>0</v>
      </c>
      <c r="AJ33" s="6">
        <f t="shared" si="62"/>
        <v>200</v>
      </c>
      <c r="AK33" s="6">
        <f t="shared" si="63"/>
        <v>0</v>
      </c>
      <c r="AM33" s="6">
        <f t="shared" si="64"/>
        <v>1000</v>
      </c>
      <c r="AN33" s="6">
        <f t="shared" si="65"/>
        <v>200</v>
      </c>
      <c r="AO33" s="6">
        <f t="shared" si="66"/>
        <v>0</v>
      </c>
      <c r="AQ33" s="6">
        <f t="shared" si="67"/>
        <v>1000</v>
      </c>
      <c r="AR33" s="6">
        <f t="shared" si="68"/>
        <v>200</v>
      </c>
      <c r="AS33" s="6">
        <f t="shared" si="69"/>
        <v>0</v>
      </c>
      <c r="AU33" s="6">
        <f>IF(AI33&gt;AI34,6,IF(AND(AI33=AI34,AJ33&gt;AJ34),7,IF(AND(AI33=AI34,AJ33=AJ34,AK33&lt;AK34),7,IF(AI33&lt;AI34,4,IF(AND(AI33=AI34,AJ33&lt;AJ34),5,IF(AND(AI33=AI34,AJ33=AJ34,AK33&gt;AK34),6,0))))))</f>
        <v>0</v>
      </c>
      <c r="AY33" s="6">
        <f>IF(AM33&gt;AM34,6,IF(AND(AM33=AM34,AN33&gt;AN34),7,IF(AND(AM33=AM34,AN33=AN34,AO33&lt;AO34),7,IF(AM33&lt;AM34,4,IF(AND(AM33=AM34,AN33&lt;AN34),5,IF(AND(AM33=AM34,AN33=AN34,AO33&gt;AO34),6,0))))))</f>
        <v>0</v>
      </c>
      <c r="BC33" s="6">
        <f>IF(AQ33&gt;AQ34,6,IF(AND(AQ33=AQ34,AR33&gt;AR34),7,IF(AND(AQ33=AQ34,AR33=AR34,AS33&lt;AS34),7,IF(AQ33&lt;AQ34,4,IF(AND(AQ33=AQ34,AR33&lt;AR34),5,IF(AND(AQ33=AQ34,AR33=AR34,AS33&gt;AS34),6,0))))))</f>
        <v>0</v>
      </c>
      <c r="CY33" s="4"/>
      <c r="CZ33" s="4"/>
      <c r="DA33" s="4"/>
      <c r="DB33" s="4"/>
      <c r="DC33" s="4"/>
      <c r="DD33" s="4"/>
      <c r="DE33" s="4"/>
      <c r="DF33" s="4"/>
      <c r="DG33" s="4"/>
    </row>
    <row r="34" spans="3:111" s="6" customFormat="1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I34" s="6">
        <f t="shared" si="61"/>
        <v>0</v>
      </c>
      <c r="AJ34" s="6">
        <f t="shared" si="62"/>
        <v>200</v>
      </c>
      <c r="AK34" s="6">
        <f t="shared" si="63"/>
        <v>0</v>
      </c>
      <c r="AM34" s="6">
        <f t="shared" si="64"/>
        <v>1000</v>
      </c>
      <c r="AN34" s="6">
        <f t="shared" si="65"/>
        <v>200</v>
      </c>
      <c r="AO34" s="6">
        <f t="shared" si="66"/>
        <v>0</v>
      </c>
      <c r="AQ34" s="6">
        <f t="shared" si="67"/>
        <v>1000</v>
      </c>
      <c r="AR34" s="6">
        <f t="shared" si="68"/>
        <v>200</v>
      </c>
      <c r="AS34" s="6">
        <f t="shared" si="69"/>
        <v>0</v>
      </c>
      <c r="AU34" s="6">
        <f>IF(AI33&gt;AI34,4,IF(AND(AI33=AI34,AJ33&gt;AJ34),5,IF(AND(AI33=AI34,AJ33=AJ34,AK33&lt;AK34),6,IF(AI33&lt;AI34,6,IF(AND(AI33=AI34,AJ33&lt;AJ34),7,IF(AND(AI33=AI34,AJ33=AJ34,AK33&gt;AK34),7,0))))))</f>
        <v>0</v>
      </c>
      <c r="AY34" s="6">
        <f>IF(AM33&gt;AM34,4,IF(AND(AM33=AM34,AN33&gt;AN34),5,IF(AND(AM33=AM34,AN33=AN34,AO33&lt;AO34),6,IF(AM33&lt;AM34,6,IF(AND(AM33=AM34,AN33&lt;AN34),7,IF(AND(AM33=AM34,AN33=AN34,AO33&gt;AO34),7,0))))))</f>
        <v>0</v>
      </c>
      <c r="BC34" s="6">
        <f>IF(AQ33&gt;AQ34,4,IF(AND(AQ33=AQ34,AR33&gt;AR34),5,IF(AND(AQ33=AQ34,AR33=AR34,AS33&lt;AS34),6,IF(AQ33&lt;AQ34,6,IF(AND(AQ33=AQ34,AR33&lt;AR34),7,IF(AND(AQ33=AQ34,AR33=AR34,AS33&gt;AS34),7,0))))))</f>
        <v>0</v>
      </c>
      <c r="CY34" s="4"/>
      <c r="CZ34" s="4"/>
      <c r="DA34" s="4"/>
      <c r="DB34" s="4"/>
      <c r="DC34" s="4"/>
      <c r="DD34" s="4"/>
      <c r="DE34" s="4"/>
      <c r="DF34" s="4"/>
      <c r="DG34" s="4"/>
    </row>
    <row r="35" spans="3:111" s="6" customFormat="1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CY35" s="4"/>
      <c r="CZ35" s="4"/>
      <c r="DA35" s="4"/>
      <c r="DB35" s="4"/>
      <c r="DC35" s="4"/>
      <c r="DD35" s="4"/>
      <c r="DE35" s="4"/>
      <c r="DF35" s="4"/>
      <c r="DG35" s="4"/>
    </row>
    <row r="36" spans="3:111" s="6" customFormat="1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CY36" s="4"/>
      <c r="CZ36" s="4"/>
      <c r="DA36" s="4"/>
      <c r="DB36" s="4"/>
      <c r="DC36" s="4"/>
      <c r="DD36" s="4"/>
      <c r="DE36" s="4"/>
      <c r="DF36" s="4"/>
      <c r="DG36" s="4"/>
    </row>
    <row r="37" spans="3:111" s="6" customFormat="1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CY37" s="4"/>
      <c r="CZ37" s="4"/>
      <c r="DA37" s="4"/>
      <c r="DB37" s="4"/>
      <c r="DC37" s="4"/>
      <c r="DD37" s="4"/>
      <c r="DE37" s="4"/>
      <c r="DF37" s="4"/>
      <c r="DG37" s="4"/>
    </row>
    <row r="38" spans="3:111" s="6" customFormat="1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CY38" s="4"/>
      <c r="CZ38" s="4"/>
      <c r="DA38" s="4"/>
      <c r="DB38" s="4"/>
      <c r="DC38" s="4"/>
      <c r="DD38" s="4"/>
      <c r="DE38" s="4"/>
      <c r="DF38" s="4"/>
      <c r="DG38" s="4"/>
    </row>
    <row r="39" spans="3:111" s="6" customFormat="1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CY39" s="4"/>
      <c r="CZ39" s="4"/>
      <c r="DA39" s="4"/>
      <c r="DB39" s="4"/>
      <c r="DC39" s="4"/>
      <c r="DD39" s="4"/>
      <c r="DE39" s="4"/>
      <c r="DF39" s="4"/>
      <c r="DG39" s="4"/>
    </row>
    <row r="40" spans="3:111" s="6" customFormat="1" x14ac:dyDescent="0.2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CY40" s="4"/>
      <c r="CZ40" s="4"/>
      <c r="DA40" s="4"/>
      <c r="DB40" s="4"/>
      <c r="DC40" s="4"/>
      <c r="DD40" s="4"/>
      <c r="DE40" s="4"/>
      <c r="DF40" s="4"/>
      <c r="DG40" s="4"/>
    </row>
    <row r="41" spans="3:111" s="6" customFormat="1" x14ac:dyDescent="0.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CY41" s="4"/>
      <c r="CZ41" s="4"/>
      <c r="DA41" s="4"/>
      <c r="DB41" s="4"/>
      <c r="DC41" s="4"/>
      <c r="DD41" s="4"/>
      <c r="DE41" s="4"/>
      <c r="DF41" s="4"/>
      <c r="DG41" s="4"/>
    </row>
    <row r="42" spans="3:111" s="6" customFormat="1" x14ac:dyDescent="0.2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CY42" s="4"/>
      <c r="CZ42" s="4"/>
      <c r="DA42" s="4"/>
      <c r="DB42" s="4"/>
      <c r="DC42" s="4"/>
      <c r="DD42" s="4"/>
      <c r="DE42" s="4"/>
      <c r="DF42" s="4"/>
      <c r="DG42" s="4"/>
    </row>
    <row r="43" spans="3:111" s="6" customFormat="1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CY43" s="4"/>
      <c r="CZ43" s="4"/>
      <c r="DA43" s="4"/>
      <c r="DB43" s="4"/>
      <c r="DC43" s="4"/>
      <c r="DD43" s="4"/>
      <c r="DE43" s="4"/>
      <c r="DF43" s="4"/>
      <c r="DG43" s="4"/>
    </row>
    <row r="44" spans="3:111" s="6" customFormat="1" x14ac:dyDescent="0.2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CY44" s="4"/>
      <c r="CZ44" s="4"/>
      <c r="DA44" s="4"/>
      <c r="DB44" s="4"/>
      <c r="DC44" s="4"/>
      <c r="DD44" s="4"/>
      <c r="DE44" s="4"/>
      <c r="DF44" s="4"/>
      <c r="DG44" s="4"/>
    </row>
    <row r="45" spans="3:111" s="6" customFormat="1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CY45" s="4"/>
      <c r="CZ45" s="4"/>
      <c r="DA45" s="4"/>
      <c r="DB45" s="4"/>
      <c r="DC45" s="4"/>
      <c r="DD45" s="4"/>
      <c r="DE45" s="4"/>
      <c r="DF45" s="4"/>
      <c r="DG45" s="4"/>
    </row>
    <row r="46" spans="3:111" s="6" customFormat="1" x14ac:dyDescent="0.2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CY46" s="4"/>
      <c r="CZ46" s="4"/>
      <c r="DA46" s="4"/>
      <c r="DB46" s="4"/>
      <c r="DC46" s="4"/>
      <c r="DD46" s="4"/>
      <c r="DE46" s="4"/>
      <c r="DF46" s="4"/>
      <c r="DG46" s="4"/>
    </row>
    <row r="47" spans="3:111" s="6" customFormat="1" x14ac:dyDescent="0.2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CY47" s="4"/>
      <c r="CZ47" s="4"/>
      <c r="DA47" s="4"/>
      <c r="DB47" s="4"/>
      <c r="DC47" s="4"/>
      <c r="DD47" s="4"/>
      <c r="DE47" s="4"/>
      <c r="DF47" s="4"/>
      <c r="DG47" s="4"/>
    </row>
    <row r="48" spans="3:111" s="6" customFormat="1" x14ac:dyDescent="0.2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CY48" s="4"/>
      <c r="CZ48" s="4"/>
      <c r="DA48" s="4"/>
      <c r="DB48" s="4"/>
      <c r="DC48" s="4"/>
      <c r="DD48" s="4"/>
      <c r="DE48" s="4"/>
      <c r="DF48" s="4"/>
      <c r="DG48" s="4"/>
    </row>
    <row r="49" spans="3:111" s="6" customFormat="1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CY49" s="4"/>
      <c r="CZ49" s="4"/>
      <c r="DA49" s="4"/>
      <c r="DB49" s="4"/>
      <c r="DC49" s="4"/>
      <c r="DD49" s="4"/>
      <c r="DE49" s="4"/>
      <c r="DF49" s="4"/>
      <c r="DG49" s="4"/>
    </row>
    <row r="50" spans="3:111" s="6" customFormat="1" x14ac:dyDescent="0.2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CY50" s="4"/>
      <c r="CZ50" s="4"/>
      <c r="DA50" s="4"/>
      <c r="DB50" s="4"/>
      <c r="DC50" s="4"/>
      <c r="DD50" s="4"/>
      <c r="DE50" s="4"/>
      <c r="DF50" s="4"/>
      <c r="DG50" s="4"/>
    </row>
    <row r="51" spans="3:111" s="6" customFormat="1" x14ac:dyDescent="0.2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CY51" s="4"/>
      <c r="CZ51" s="4"/>
      <c r="DA51" s="4"/>
      <c r="DB51" s="4"/>
      <c r="DC51" s="4"/>
      <c r="DD51" s="4"/>
      <c r="DE51" s="4"/>
      <c r="DF51" s="4"/>
      <c r="DG51" s="4"/>
    </row>
    <row r="52" spans="3:111" s="6" customFormat="1" x14ac:dyDescent="0.2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CY52" s="4"/>
      <c r="CZ52" s="4"/>
      <c r="DA52" s="4"/>
      <c r="DB52" s="4"/>
      <c r="DC52" s="4"/>
      <c r="DD52" s="4"/>
      <c r="DE52" s="4"/>
      <c r="DF52" s="4"/>
      <c r="DG52" s="4"/>
    </row>
    <row r="53" spans="3:111" s="6" customFormat="1" x14ac:dyDescent="0.2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CY53" s="4"/>
      <c r="CZ53" s="4"/>
      <c r="DA53" s="4"/>
      <c r="DB53" s="4"/>
      <c r="DC53" s="4"/>
      <c r="DD53" s="4"/>
      <c r="DE53" s="4"/>
      <c r="DF53" s="4"/>
      <c r="DG53" s="4"/>
    </row>
  </sheetData>
  <sheetProtection sheet="1"/>
  <mergeCells count="18">
    <mergeCell ref="BG1:BL1"/>
    <mergeCell ref="BM1:BR1"/>
    <mergeCell ref="BX1:CC1"/>
    <mergeCell ref="CS1:CX1"/>
    <mergeCell ref="CS4:CX4"/>
    <mergeCell ref="DK1:DL1"/>
    <mergeCell ref="C1:K1"/>
    <mergeCell ref="L1:T1"/>
    <mergeCell ref="U1:AC1"/>
    <mergeCell ref="CS2:CX2"/>
    <mergeCell ref="CS3:CX3"/>
    <mergeCell ref="AI1:AN1"/>
    <mergeCell ref="BA1:BF1"/>
    <mergeCell ref="CI1:CK1"/>
    <mergeCell ref="CL1:CN1"/>
    <mergeCell ref="CO1:CQ1"/>
    <mergeCell ref="AO1:AT1"/>
    <mergeCell ref="AU1:AZ1"/>
  </mergeCells>
  <conditionalFormatting sqref="AE2:AG17">
    <cfRule type="expression" dxfId="0" priority="1" stopIfTrue="1">
      <formula>IF(AE2=AE3,1,0)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Прогноз</vt:lpstr>
      <vt:lpstr>Результат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2006-11-28T10:41:36Z</dcterms:created>
  <dcterms:modified xsi:type="dcterms:W3CDTF">2011-01-04T18:07:48Z</dcterms:modified>
</cp:coreProperties>
</file>