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Прогноз" sheetId="1" r:id="rId1"/>
    <sheet name="Проверка" sheetId="2" r:id="rId2"/>
  </sheets>
  <definedNames/>
  <calcPr fullCalcOnLoad="1"/>
</workbook>
</file>

<file path=xl/sharedStrings.xml><?xml version="1.0" encoding="utf-8"?>
<sst xmlns="http://schemas.openxmlformats.org/spreadsheetml/2006/main" count="259" uniqueCount="258">
  <si>
    <t>Основа</t>
  </si>
  <si>
    <t>Запас</t>
  </si>
  <si>
    <t>№</t>
  </si>
  <si>
    <t>Ник</t>
  </si>
  <si>
    <t>Прогноз</t>
  </si>
  <si>
    <t>Oksi_f</t>
  </si>
  <si>
    <t>Accrington</t>
  </si>
  <si>
    <t>@NELLY@</t>
  </si>
  <si>
    <t>Eveli</t>
  </si>
  <si>
    <t>Санек</t>
  </si>
  <si>
    <t>semeniuk</t>
  </si>
  <si>
    <t>Dandelion79</t>
  </si>
  <si>
    <t>phenyx</t>
  </si>
  <si>
    <t>БТР</t>
  </si>
  <si>
    <t>сухОФрукт</t>
  </si>
  <si>
    <t>Ливерпулец</t>
  </si>
  <si>
    <t>Nosferatu</t>
  </si>
  <si>
    <t>SunOk</t>
  </si>
  <si>
    <t>Serg)ey</t>
  </si>
  <si>
    <t>chon</t>
  </si>
  <si>
    <t>ZigZag</t>
  </si>
  <si>
    <t>Nirvana</t>
  </si>
  <si>
    <t>SHAKHTAR</t>
  </si>
  <si>
    <t>karasik</t>
  </si>
  <si>
    <t>Alexa</t>
  </si>
  <si>
    <t>ua-football</t>
  </si>
  <si>
    <t>[FYA]Alex</t>
  </si>
  <si>
    <t>ded</t>
  </si>
  <si>
    <t>Космос</t>
  </si>
  <si>
    <t>ДИНАМО</t>
  </si>
  <si>
    <t>AJ</t>
  </si>
  <si>
    <t>Zych-Dnipro</t>
  </si>
  <si>
    <t>Eropka-Z</t>
  </si>
  <si>
    <t>Meniv</t>
  </si>
  <si>
    <t>Ronaldinho</t>
  </si>
  <si>
    <t>cEnTrik</t>
  </si>
  <si>
    <t>AlekseyShalaev</t>
  </si>
  <si>
    <t>SkVaL</t>
  </si>
  <si>
    <t>SERG</t>
  </si>
  <si>
    <t>amelin</t>
  </si>
  <si>
    <t>Veteran</t>
  </si>
  <si>
    <t>Колыма</t>
  </si>
  <si>
    <t>alexivan</t>
  </si>
  <si>
    <t>chistjak</t>
  </si>
  <si>
    <t>aks</t>
  </si>
  <si>
    <t>saleh</t>
  </si>
  <si>
    <t>RezNik</t>
  </si>
  <si>
    <t>sergiy87</t>
  </si>
  <si>
    <t>egk</t>
  </si>
  <si>
    <t>Roma</t>
  </si>
  <si>
    <t>Sartr</t>
  </si>
  <si>
    <t>Джеф</t>
  </si>
  <si>
    <t>Фанат</t>
  </si>
  <si>
    <t>Star</t>
  </si>
  <si>
    <t>Serhiy</t>
  </si>
  <si>
    <t>Рак</t>
  </si>
  <si>
    <t>oll</t>
  </si>
  <si>
    <t>Сенча</t>
  </si>
  <si>
    <t>Lion</t>
  </si>
  <si>
    <t>Разгильдяй</t>
  </si>
  <si>
    <t>Фаулз</t>
  </si>
  <si>
    <t>Макс</t>
  </si>
  <si>
    <t>Samp</t>
  </si>
  <si>
    <t>Янки-Хряк</t>
  </si>
  <si>
    <t>igorko</t>
  </si>
  <si>
    <t>freedom</t>
  </si>
  <si>
    <t>ТНА</t>
  </si>
  <si>
    <t>Mensevik</t>
  </si>
  <si>
    <t>Алексей</t>
  </si>
  <si>
    <t>ВЗсК</t>
  </si>
  <si>
    <t>da_basta</t>
  </si>
  <si>
    <t>Sheva</t>
  </si>
  <si>
    <t>Magistr</t>
  </si>
  <si>
    <t>Депутат</t>
  </si>
  <si>
    <t>jelistoy</t>
  </si>
  <si>
    <t>ORSS</t>
  </si>
  <si>
    <t>ivanok</t>
  </si>
  <si>
    <t>anis</t>
  </si>
  <si>
    <t>Hodia</t>
  </si>
  <si>
    <t>Vovan</t>
  </si>
  <si>
    <t>Julia</t>
  </si>
  <si>
    <t>maik</t>
  </si>
  <si>
    <t>kishinev</t>
  </si>
  <si>
    <t>Jak</t>
  </si>
  <si>
    <t>КБелорус</t>
  </si>
  <si>
    <t>Хельгмар</t>
  </si>
  <si>
    <t>IvanM</t>
  </si>
  <si>
    <t>Mister-lion</t>
  </si>
  <si>
    <t>Eshimov</t>
  </si>
  <si>
    <t>valrus</t>
  </si>
  <si>
    <t>Athanasius</t>
  </si>
  <si>
    <t>MAI</t>
  </si>
  <si>
    <t>nikolayII</t>
  </si>
  <si>
    <t>Spartak23</t>
  </si>
  <si>
    <t>Sviblovo</t>
  </si>
  <si>
    <t>Falkon</t>
  </si>
  <si>
    <t>salivanov</t>
  </si>
  <si>
    <t>Бравый</t>
  </si>
  <si>
    <t>SOS!</t>
  </si>
  <si>
    <t>Бандера</t>
  </si>
  <si>
    <t>Никишка</t>
  </si>
  <si>
    <t>sanyi</t>
  </si>
  <si>
    <t>Natali</t>
  </si>
  <si>
    <t>Lancelot</t>
  </si>
  <si>
    <t>Oleg_T</t>
  </si>
  <si>
    <t>BROKER</t>
  </si>
  <si>
    <t>Dave</t>
  </si>
  <si>
    <t>DrTotoliz</t>
  </si>
  <si>
    <t>afa</t>
  </si>
  <si>
    <t>Мирослав</t>
  </si>
  <si>
    <t>Гурман</t>
  </si>
  <si>
    <t>Владэску</t>
  </si>
  <si>
    <t>demik-78</t>
  </si>
  <si>
    <t>Sambeer</t>
  </si>
  <si>
    <t>Mazahaka</t>
  </si>
  <si>
    <t>Legalas</t>
  </si>
  <si>
    <t>Vasilko</t>
  </si>
  <si>
    <t>Rapid</t>
  </si>
  <si>
    <t>Saj</t>
  </si>
  <si>
    <t>Nick127</t>
  </si>
  <si>
    <t>Nikulin</t>
  </si>
  <si>
    <t>Frooom</t>
  </si>
  <si>
    <t>Бугор Любви</t>
  </si>
  <si>
    <t>Andriyko</t>
  </si>
  <si>
    <t>Vovan the best</t>
  </si>
  <si>
    <t>Lucky</t>
  </si>
  <si>
    <t>Hryv</t>
  </si>
  <si>
    <t>MVA-65</t>
  </si>
  <si>
    <t>alik666</t>
  </si>
  <si>
    <t>азарт</t>
  </si>
  <si>
    <t>vadik1986</t>
  </si>
  <si>
    <t>Chaiko</t>
  </si>
  <si>
    <t>Ferz</t>
  </si>
  <si>
    <t>BIZON</t>
  </si>
  <si>
    <t>Folk</t>
  </si>
  <si>
    <t>Gotwald</t>
  </si>
  <si>
    <t>Schnappy</t>
  </si>
  <si>
    <t>Angel527</t>
  </si>
  <si>
    <t>Эко</t>
  </si>
  <si>
    <t>s127</t>
  </si>
  <si>
    <t>SL1M</t>
  </si>
  <si>
    <t>Latinos</t>
  </si>
  <si>
    <t>Volodayman</t>
  </si>
  <si>
    <t>bumer</t>
  </si>
  <si>
    <t>Pasha</t>
  </si>
  <si>
    <t>Acid</t>
  </si>
  <si>
    <t>digor</t>
  </si>
  <si>
    <t>Dario</t>
  </si>
  <si>
    <t>MadEvil</t>
  </si>
  <si>
    <t>Dauren</t>
  </si>
  <si>
    <t>Molodoi</t>
  </si>
  <si>
    <t>mukh</t>
  </si>
  <si>
    <t>KorsaR</t>
  </si>
  <si>
    <t>Sol_Hute_II</t>
  </si>
  <si>
    <t>Greg</t>
  </si>
  <si>
    <t>Fogreen</t>
  </si>
  <si>
    <t>Wolfen</t>
  </si>
  <si>
    <t>PUPS</t>
  </si>
  <si>
    <t>POPS</t>
  </si>
  <si>
    <t>Ghost102</t>
  </si>
  <si>
    <t>Tarakuc</t>
  </si>
  <si>
    <t>Сергей</t>
  </si>
  <si>
    <t>AXEL</t>
  </si>
  <si>
    <t>JDEN</t>
  </si>
  <si>
    <t>luxembourg</t>
  </si>
  <si>
    <t>TamDen</t>
  </si>
  <si>
    <t>`SLe{M}`</t>
  </si>
  <si>
    <t>iceman</t>
  </si>
  <si>
    <t>Bankir</t>
  </si>
  <si>
    <t>Alexinho</t>
  </si>
  <si>
    <t>Никиш Голосов</t>
  </si>
  <si>
    <t>eugenekos</t>
  </si>
  <si>
    <t>antoha</t>
  </si>
  <si>
    <t>Кот</t>
  </si>
  <si>
    <t>bmwpower</t>
  </si>
  <si>
    <t>Klose</t>
  </si>
  <si>
    <t>leksus</t>
  </si>
  <si>
    <t>Lourens</t>
  </si>
  <si>
    <t>Romanist</t>
  </si>
  <si>
    <t>musafer</t>
  </si>
  <si>
    <t>alexpro</t>
  </si>
  <si>
    <t>Ukrainian Patriot</t>
  </si>
  <si>
    <t>Tortila</t>
  </si>
  <si>
    <t>Alessio</t>
  </si>
  <si>
    <t>$printer</t>
  </si>
  <si>
    <t>Ватель</t>
  </si>
  <si>
    <t>Mishgan</t>
  </si>
  <si>
    <t>Мерхаба</t>
  </si>
  <si>
    <t>Super Mario</t>
  </si>
  <si>
    <t>Black Dragon</t>
  </si>
  <si>
    <t>Everton1000</t>
  </si>
  <si>
    <t>Cила777</t>
  </si>
  <si>
    <t>Мачо</t>
  </si>
  <si>
    <t>and</t>
  </si>
  <si>
    <t>Ник.Ник</t>
  </si>
  <si>
    <t>SuperVlad</t>
  </si>
  <si>
    <t>Валдай</t>
  </si>
  <si>
    <t>Serginho</t>
  </si>
  <si>
    <t>Кипер</t>
  </si>
  <si>
    <t>O7l7e7g</t>
  </si>
  <si>
    <t>JiaMPaS</t>
  </si>
  <si>
    <t>Spy69</t>
  </si>
  <si>
    <t>joker138</t>
  </si>
  <si>
    <t>Kashtan</t>
  </si>
  <si>
    <t>stasyan</t>
  </si>
  <si>
    <t>LaZeRTe</t>
  </si>
  <si>
    <t>defender</t>
  </si>
  <si>
    <t>Вован</t>
  </si>
  <si>
    <t>bart</t>
  </si>
  <si>
    <t>sheva</t>
  </si>
  <si>
    <t>Диман10</t>
  </si>
  <si>
    <t>Alberto</t>
  </si>
  <si>
    <t>Mizuno</t>
  </si>
  <si>
    <t>Manhunter</t>
  </si>
  <si>
    <t>SURGEON</t>
  </si>
  <si>
    <t>Сват</t>
  </si>
  <si>
    <t>Лавина</t>
  </si>
  <si>
    <t>Дэн</t>
  </si>
  <si>
    <t>Сержиньо</t>
  </si>
  <si>
    <t>Филадельфиец</t>
  </si>
  <si>
    <t>Юрон</t>
  </si>
  <si>
    <t>Иглз</t>
  </si>
  <si>
    <t>Алекс</t>
  </si>
  <si>
    <t>Каспер-7</t>
  </si>
  <si>
    <t>Палыч</t>
  </si>
  <si>
    <t>Седой</t>
  </si>
  <si>
    <t>Sergo</t>
  </si>
  <si>
    <t>Yason</t>
  </si>
  <si>
    <t>Fatalist</t>
  </si>
  <si>
    <t>UNREAL</t>
  </si>
  <si>
    <t>Trelle</t>
  </si>
  <si>
    <t>Dr. Torpin</t>
  </si>
  <si>
    <t>VadimCh</t>
  </si>
  <si>
    <t>ViGaS</t>
  </si>
  <si>
    <t>Leaguer</t>
  </si>
  <si>
    <t>Truealf</t>
  </si>
  <si>
    <t>ESI2607</t>
  </si>
  <si>
    <t>1.Непрогнозируемые матчи обозначать только **(ДВЕ ЗВЕЗДОЧКИ)</t>
  </si>
  <si>
    <t>http://www.zb-megasa.ucoz.ru/forum/31-142-1</t>
  </si>
  <si>
    <t>ТРЕБОВАНИЯ  ПО ЗАПОЛНЕНИЮ ФОРМЫ:</t>
  </si>
  <si>
    <t>ССЫЛКА НА ЗАЯВКИ:</t>
  </si>
  <si>
    <t xml:space="preserve">   2.Правильность  написания ников.Сверяйте по поданным заявкам</t>
  </si>
  <si>
    <t>Тур 5</t>
  </si>
  <si>
    <t>Тулуза-ПСЖ</t>
  </si>
  <si>
    <t>Шальке-Штуттгарт</t>
  </si>
  <si>
    <t>Рома-Дженоа</t>
  </si>
  <si>
    <t>Эвертон-Ливерпуль</t>
  </si>
  <si>
    <t>Вольсфбург-Байер</t>
  </si>
  <si>
    <t>Спортинг-Севилья</t>
  </si>
  <si>
    <t>Осер-Бордо</t>
  </si>
  <si>
    <t>Майнц-Гамбург</t>
  </si>
  <si>
    <t>Барселона-Валенсия</t>
  </si>
  <si>
    <t>Лион-Лилль</t>
  </si>
  <si>
    <t>Фейенорд-Твенте</t>
  </si>
  <si>
    <t>Фулхэм-Тоттенехэм</t>
  </si>
  <si>
    <t>Малага-Реал М</t>
  </si>
  <si>
    <t>Канн-Монако</t>
  </si>
  <si>
    <t>Сампдория-Фиорентина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</si>
</sst>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Verdana"/>
      <family val="2"/>
    </font>
    <font>
      <b/>
      <sz val="9"/>
      <name val="Times New Roman"/>
      <family val="1"/>
    </font>
    <font>
      <sz val="11"/>
      <name val="Courier New"/>
      <family val="3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urier New"/>
      <family val="3"/>
    </font>
    <font>
      <u val="single"/>
      <sz val="11"/>
      <color indexed="20"/>
      <name val="Calibri"/>
      <family val="2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ashed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>
        <color indexed="63"/>
      </right>
      <top style="double"/>
      <bottom style="dashed"/>
    </border>
    <border>
      <left style="double"/>
      <right style="double"/>
      <top style="dashed"/>
      <bottom style="medium"/>
    </border>
    <border>
      <left style="double"/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double"/>
      <right style="double"/>
      <top>
        <color indexed="63"/>
      </top>
      <bottom style="dashed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  <xf numFmtId="0" fontId="25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0" fillId="21" borderId="9" applyNumberFormat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4" fillId="21" borderId="0" xfId="0" applyFont="1" applyFill="1" applyAlignment="1">
      <alignment horizontal="left" vertical="center"/>
    </xf>
    <xf numFmtId="0" fontId="0" fillId="11" borderId="0" xfId="0" applyFill="1" applyAlignment="1">
      <alignment horizontal="center" vertical="center"/>
    </xf>
    <xf numFmtId="0" fontId="1" fillId="20" borderId="38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4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Border="1" applyAlignment="1">
      <alignment vertical="center"/>
    </xf>
    <xf numFmtId="0" fontId="7" fillId="21" borderId="39" xfId="40" applyFill="1" applyBorder="1" applyAlignment="1" applyProtection="1">
      <alignment horizontal="center" vertical="center"/>
      <protection/>
    </xf>
    <xf numFmtId="0" fontId="1" fillId="21" borderId="40" xfId="0" applyFont="1" applyFill="1" applyBorder="1" applyAlignment="1">
      <alignment horizontal="center" vertical="center"/>
    </xf>
    <xf numFmtId="0" fontId="1" fillId="21" borderId="38" xfId="0" applyFont="1" applyFill="1" applyBorder="1" applyAlignment="1">
      <alignment horizontal="center" vertical="center"/>
    </xf>
    <xf numFmtId="0" fontId="1" fillId="20" borderId="39" xfId="0" applyFont="1" applyFill="1" applyBorder="1" applyAlignment="1">
      <alignment horizontal="center" vertical="center"/>
    </xf>
    <xf numFmtId="0" fontId="1" fillId="20" borderId="40" xfId="0" applyFont="1" applyFill="1" applyBorder="1" applyAlignment="1">
      <alignment horizontal="center" vertical="center"/>
    </xf>
    <xf numFmtId="0" fontId="1" fillId="20" borderId="38" xfId="0" applyFont="1" applyFill="1" applyBorder="1" applyAlignment="1">
      <alignment horizontal="center" vertical="center"/>
    </xf>
    <xf numFmtId="0" fontId="26" fillId="21" borderId="39" xfId="0" applyFont="1" applyFill="1" applyBorder="1" applyAlignment="1">
      <alignment horizontal="center" vertical="center"/>
    </xf>
    <xf numFmtId="0" fontId="26" fillId="21" borderId="40" xfId="0" applyFont="1" applyFill="1" applyBorder="1" applyAlignment="1">
      <alignment horizontal="center" vertical="center"/>
    </xf>
    <xf numFmtId="0" fontId="26" fillId="21" borderId="38" xfId="0" applyFont="1" applyFill="1" applyBorder="1" applyAlignment="1">
      <alignment horizontal="center" vertical="center"/>
    </xf>
    <xf numFmtId="0" fontId="1" fillId="21" borderId="39" xfId="0" applyFont="1" applyFill="1" applyBorder="1" applyAlignment="1">
      <alignment horizontal="center" vertical="center"/>
    </xf>
    <xf numFmtId="0" fontId="1" fillId="21" borderId="39" xfId="0" applyFont="1" applyFill="1" applyBorder="1" applyAlignment="1">
      <alignment horizontal="left" vertical="center"/>
    </xf>
    <xf numFmtId="0" fontId="1" fillId="21" borderId="40" xfId="0" applyFont="1" applyFill="1" applyBorder="1" applyAlignment="1">
      <alignment horizontal="left" vertical="center"/>
    </xf>
    <xf numFmtId="0" fontId="1" fillId="21" borderId="38" xfId="0" applyFont="1" applyFill="1" applyBorder="1" applyAlignment="1">
      <alignment horizontal="left" vertical="center"/>
    </xf>
    <xf numFmtId="0" fontId="27" fillId="21" borderId="39" xfId="0" applyFont="1" applyFill="1" applyBorder="1" applyAlignment="1">
      <alignment horizontal="center" vertical="center"/>
    </xf>
    <xf numFmtId="0" fontId="27" fillId="21" borderId="40" xfId="0" applyFont="1" applyFill="1" applyBorder="1" applyAlignment="1">
      <alignment horizontal="center" vertical="center"/>
    </xf>
    <xf numFmtId="0" fontId="27" fillId="21" borderId="38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center" textRotation="90"/>
      <protection hidden="1"/>
    </xf>
    <xf numFmtId="0" fontId="2" fillId="0" borderId="0" xfId="0" applyFont="1" applyFill="1" applyBorder="1" applyAlignment="1" applyProtection="1">
      <alignment horizontal="center" vertical="center" textRotation="90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3" fillId="0" borderId="40" xfId="0" applyFont="1" applyFill="1" applyBorder="1" applyAlignment="1" applyProtection="1">
      <alignment horizontal="center" vertical="center"/>
      <protection hidden="1"/>
    </xf>
    <xf numFmtId="0" fontId="3" fillId="0" borderId="3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43;&#1086;&#1083;&#1086;&#1074;&#1085;&#1072;!B4" /><Relationship Id="rId3" Type="http://schemas.openxmlformats.org/officeDocument/2006/relationships/hyperlink" Target="#&#1043;&#1086;&#1083;&#1086;&#1074;&#1085;&#1072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233</xdr:row>
      <xdr:rowOff>57150</xdr:rowOff>
    </xdr:from>
    <xdr:to>
      <xdr:col>1</xdr:col>
      <xdr:colOff>990600</xdr:colOff>
      <xdr:row>239</xdr:row>
      <xdr:rowOff>57150</xdr:rowOff>
    </xdr:to>
    <xdr:pic>
      <xdr:nvPicPr>
        <xdr:cNvPr id="1" name="Рисунок 1" descr="Кубок Лева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62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b-megasa.ucoz.ru/forum/31-142-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87"/>
  <sheetViews>
    <sheetView tabSelected="1" zoomScalePageLayoutView="0" workbookViewId="0" topLeftCell="A234">
      <selection activeCell="H243" sqref="H243"/>
    </sheetView>
  </sheetViews>
  <sheetFormatPr defaultColWidth="9.140625" defaultRowHeight="15"/>
  <cols>
    <col min="1" max="1" width="1.421875" style="42" customWidth="1"/>
    <col min="2" max="2" width="15.421875" style="42" customWidth="1"/>
    <col min="3" max="3" width="2.8515625" style="42" customWidth="1"/>
    <col min="4" max="4" width="28.57421875" style="42" customWidth="1"/>
    <col min="5" max="5" width="42.8515625" style="42" customWidth="1"/>
    <col min="6" max="6" width="9.140625" style="42" customWidth="1"/>
    <col min="7" max="7" width="3.57421875" style="42" customWidth="1"/>
    <col min="8" max="8" width="35.7109375" style="42" customWidth="1"/>
    <col min="9" max="16384" width="9.140625" style="42" customWidth="1"/>
  </cols>
  <sheetData>
    <row r="1" ht="15" hidden="1">
      <c r="D1" s="49" t="s">
        <v>5</v>
      </c>
    </row>
    <row r="2" ht="15" hidden="1">
      <c r="D2" s="49" t="s">
        <v>6</v>
      </c>
    </row>
    <row r="3" ht="15" hidden="1">
      <c r="D3" s="49" t="s">
        <v>7</v>
      </c>
    </row>
    <row r="4" ht="15" hidden="1">
      <c r="D4" s="49" t="s">
        <v>8</v>
      </c>
    </row>
    <row r="5" ht="15" hidden="1">
      <c r="D5" s="49" t="s">
        <v>9</v>
      </c>
    </row>
    <row r="6" ht="15" hidden="1">
      <c r="D6" s="49" t="s">
        <v>10</v>
      </c>
    </row>
    <row r="7" ht="15" hidden="1">
      <c r="D7" s="49" t="s">
        <v>11</v>
      </c>
    </row>
    <row r="8" ht="15" hidden="1">
      <c r="D8" s="49" t="s">
        <v>12</v>
      </c>
    </row>
    <row r="9" ht="15" hidden="1">
      <c r="D9" s="49" t="s">
        <v>13</v>
      </c>
    </row>
    <row r="10" ht="15" hidden="1">
      <c r="D10" s="49" t="s">
        <v>14</v>
      </c>
    </row>
    <row r="11" ht="15" hidden="1">
      <c r="D11" s="49" t="s">
        <v>15</v>
      </c>
    </row>
    <row r="12" ht="15" hidden="1">
      <c r="D12" s="49" t="s">
        <v>16</v>
      </c>
    </row>
    <row r="13" ht="15" hidden="1">
      <c r="D13" s="49" t="s">
        <v>17</v>
      </c>
    </row>
    <row r="14" ht="15" hidden="1">
      <c r="D14" s="49" t="s">
        <v>18</v>
      </c>
    </row>
    <row r="15" ht="15" hidden="1">
      <c r="D15" s="49" t="s">
        <v>19</v>
      </c>
    </row>
    <row r="16" ht="15" hidden="1">
      <c r="D16" s="49" t="s">
        <v>20</v>
      </c>
    </row>
    <row r="17" ht="15" hidden="1">
      <c r="D17" s="49" t="s">
        <v>21</v>
      </c>
    </row>
    <row r="18" ht="15" hidden="1">
      <c r="D18" s="49" t="s">
        <v>22</v>
      </c>
    </row>
    <row r="19" ht="15" hidden="1">
      <c r="D19" s="49" t="s">
        <v>23</v>
      </c>
    </row>
    <row r="20" ht="15" hidden="1">
      <c r="D20" s="50" t="s">
        <v>24</v>
      </c>
    </row>
    <row r="21" ht="15" hidden="1">
      <c r="D21" s="49" t="s">
        <v>25</v>
      </c>
    </row>
    <row r="22" ht="15" hidden="1">
      <c r="D22" s="49" t="s">
        <v>26</v>
      </c>
    </row>
    <row r="23" ht="15" hidden="1">
      <c r="D23" s="49" t="s">
        <v>27</v>
      </c>
    </row>
    <row r="24" ht="15" hidden="1">
      <c r="D24" s="49" t="s">
        <v>28</v>
      </c>
    </row>
    <row r="25" ht="15" hidden="1">
      <c r="D25" s="49" t="s">
        <v>29</v>
      </c>
    </row>
    <row r="26" ht="15" hidden="1">
      <c r="D26" s="49" t="s">
        <v>30</v>
      </c>
    </row>
    <row r="27" ht="15" hidden="1">
      <c r="D27" s="49" t="s">
        <v>31</v>
      </c>
    </row>
    <row r="28" ht="15" hidden="1">
      <c r="D28" s="49" t="s">
        <v>32</v>
      </c>
    </row>
    <row r="29" ht="15" hidden="1">
      <c r="D29" s="49" t="s">
        <v>33</v>
      </c>
    </row>
    <row r="30" ht="15" hidden="1">
      <c r="D30" s="49" t="s">
        <v>34</v>
      </c>
    </row>
    <row r="31" ht="15" hidden="1">
      <c r="D31" s="49" t="s">
        <v>35</v>
      </c>
    </row>
    <row r="32" ht="15" hidden="1">
      <c r="D32" s="49" t="s">
        <v>36</v>
      </c>
    </row>
    <row r="33" ht="15" hidden="1">
      <c r="D33" s="49" t="s">
        <v>37</v>
      </c>
    </row>
    <row r="34" ht="15" hidden="1">
      <c r="D34" s="49" t="s">
        <v>38</v>
      </c>
    </row>
    <row r="35" ht="15" hidden="1">
      <c r="D35" s="49" t="s">
        <v>39</v>
      </c>
    </row>
    <row r="36" ht="15" hidden="1">
      <c r="D36" s="49" t="s">
        <v>40</v>
      </c>
    </row>
    <row r="37" ht="15" hidden="1">
      <c r="D37" s="49" t="s">
        <v>41</v>
      </c>
    </row>
    <row r="38" ht="15" hidden="1">
      <c r="D38" s="49" t="s">
        <v>42</v>
      </c>
    </row>
    <row r="39" ht="15" hidden="1">
      <c r="D39" s="49" t="s">
        <v>43</v>
      </c>
    </row>
    <row r="40" ht="15" hidden="1">
      <c r="D40" s="49" t="s">
        <v>44</v>
      </c>
    </row>
    <row r="41" ht="15" hidden="1">
      <c r="D41" s="49" t="s">
        <v>45</v>
      </c>
    </row>
    <row r="42" ht="15" hidden="1">
      <c r="D42" s="49" t="s">
        <v>46</v>
      </c>
    </row>
    <row r="43" ht="15" hidden="1">
      <c r="D43" s="49" t="s">
        <v>47</v>
      </c>
    </row>
    <row r="44" ht="15" hidden="1">
      <c r="D44" s="49" t="s">
        <v>48</v>
      </c>
    </row>
    <row r="45" ht="15" hidden="1">
      <c r="D45" s="49" t="s">
        <v>49</v>
      </c>
    </row>
    <row r="46" ht="15" hidden="1">
      <c r="D46" s="49" t="s">
        <v>50</v>
      </c>
    </row>
    <row r="47" ht="15" hidden="1">
      <c r="D47" s="49" t="s">
        <v>51</v>
      </c>
    </row>
    <row r="48" ht="15" hidden="1">
      <c r="D48" s="49" t="s">
        <v>52</v>
      </c>
    </row>
    <row r="49" ht="15" hidden="1">
      <c r="D49" s="49" t="s">
        <v>53</v>
      </c>
    </row>
    <row r="50" ht="15" hidden="1">
      <c r="D50" s="49" t="s">
        <v>54</v>
      </c>
    </row>
    <row r="51" ht="15" hidden="1">
      <c r="D51" s="49" t="s">
        <v>55</v>
      </c>
    </row>
    <row r="52" ht="15" hidden="1">
      <c r="D52" s="49" t="s">
        <v>56</v>
      </c>
    </row>
    <row r="53" ht="15" hidden="1">
      <c r="D53" s="49" t="s">
        <v>57</v>
      </c>
    </row>
    <row r="54" ht="15" hidden="1">
      <c r="D54" s="49" t="s">
        <v>58</v>
      </c>
    </row>
    <row r="55" ht="15" hidden="1">
      <c r="D55" s="49" t="s">
        <v>59</v>
      </c>
    </row>
    <row r="56" ht="15" hidden="1">
      <c r="D56" s="49" t="s">
        <v>60</v>
      </c>
    </row>
    <row r="57" ht="15" hidden="1">
      <c r="D57" s="49" t="s">
        <v>61</v>
      </c>
    </row>
    <row r="58" ht="15" hidden="1">
      <c r="D58" s="49" t="s">
        <v>62</v>
      </c>
    </row>
    <row r="59" ht="15" hidden="1">
      <c r="D59" s="49" t="s">
        <v>63</v>
      </c>
    </row>
    <row r="60" ht="15" hidden="1">
      <c r="D60" s="49" t="s">
        <v>64</v>
      </c>
    </row>
    <row r="61" ht="15" hidden="1">
      <c r="D61" s="49" t="s">
        <v>65</v>
      </c>
    </row>
    <row r="62" ht="15" hidden="1">
      <c r="D62" s="49" t="s">
        <v>66</v>
      </c>
    </row>
    <row r="63" ht="15" hidden="1">
      <c r="D63" s="49" t="s">
        <v>67</v>
      </c>
    </row>
    <row r="64" ht="15" hidden="1">
      <c r="D64" s="49" t="s">
        <v>68</v>
      </c>
    </row>
    <row r="65" ht="15" hidden="1">
      <c r="D65" s="49" t="s">
        <v>69</v>
      </c>
    </row>
    <row r="66" ht="15" hidden="1">
      <c r="D66" s="49" t="s">
        <v>70</v>
      </c>
    </row>
    <row r="67" ht="15" hidden="1">
      <c r="D67" s="49" t="s">
        <v>71</v>
      </c>
    </row>
    <row r="68" ht="15" hidden="1">
      <c r="D68" s="49" t="s">
        <v>72</v>
      </c>
    </row>
    <row r="69" ht="15" hidden="1">
      <c r="D69" s="49" t="s">
        <v>73</v>
      </c>
    </row>
    <row r="70" ht="15" hidden="1">
      <c r="D70" s="49" t="s">
        <v>74</v>
      </c>
    </row>
    <row r="71" ht="15" hidden="1">
      <c r="D71" s="49" t="s">
        <v>75</v>
      </c>
    </row>
    <row r="72" ht="15" hidden="1">
      <c r="D72" s="49" t="s">
        <v>76</v>
      </c>
    </row>
    <row r="73" ht="15" hidden="1">
      <c r="D73" s="49" t="s">
        <v>77</v>
      </c>
    </row>
    <row r="74" ht="15" hidden="1">
      <c r="D74" s="49" t="s">
        <v>78</v>
      </c>
    </row>
    <row r="75" ht="15" hidden="1">
      <c r="D75" s="49" t="s">
        <v>79</v>
      </c>
    </row>
    <row r="76" ht="15" hidden="1">
      <c r="D76" s="49" t="s">
        <v>80</v>
      </c>
    </row>
    <row r="77" ht="15" hidden="1">
      <c r="D77" s="49" t="s">
        <v>81</v>
      </c>
    </row>
    <row r="78" ht="15" hidden="1">
      <c r="D78" s="49" t="s">
        <v>82</v>
      </c>
    </row>
    <row r="79" ht="15" hidden="1">
      <c r="D79" s="49" t="s">
        <v>83</v>
      </c>
    </row>
    <row r="80" ht="15" hidden="1">
      <c r="D80" s="49" t="s">
        <v>84</v>
      </c>
    </row>
    <row r="81" ht="15" hidden="1">
      <c r="D81" s="49" t="s">
        <v>85</v>
      </c>
    </row>
    <row r="82" ht="15" hidden="1">
      <c r="D82" s="49" t="s">
        <v>86</v>
      </c>
    </row>
    <row r="83" ht="15" hidden="1">
      <c r="D83" s="49" t="s">
        <v>87</v>
      </c>
    </row>
    <row r="84" ht="15" hidden="1">
      <c r="D84" s="49" t="s">
        <v>88</v>
      </c>
    </row>
    <row r="85" ht="15" hidden="1">
      <c r="D85" s="49" t="s">
        <v>89</v>
      </c>
    </row>
    <row r="86" ht="15" hidden="1">
      <c r="D86" s="49" t="s">
        <v>90</v>
      </c>
    </row>
    <row r="87" ht="15" hidden="1">
      <c r="D87" s="49" t="s">
        <v>91</v>
      </c>
    </row>
    <row r="88" ht="15" hidden="1">
      <c r="D88" s="49" t="s">
        <v>92</v>
      </c>
    </row>
    <row r="89" ht="15" hidden="1">
      <c r="D89" s="49" t="s">
        <v>93</v>
      </c>
    </row>
    <row r="90" ht="15" hidden="1">
      <c r="D90" s="49" t="s">
        <v>94</v>
      </c>
    </row>
    <row r="91" ht="15" hidden="1">
      <c r="D91" s="49" t="s">
        <v>95</v>
      </c>
    </row>
    <row r="92" ht="15" hidden="1">
      <c r="D92" s="49" t="s">
        <v>96</v>
      </c>
    </row>
    <row r="93" ht="15" hidden="1">
      <c r="D93" s="49" t="s">
        <v>97</v>
      </c>
    </row>
    <row r="94" ht="15" hidden="1">
      <c r="D94" s="49" t="s">
        <v>98</v>
      </c>
    </row>
    <row r="95" ht="15" hidden="1">
      <c r="D95" s="49" t="s">
        <v>99</v>
      </c>
    </row>
    <row r="96" ht="15" hidden="1">
      <c r="D96" s="49" t="s">
        <v>100</v>
      </c>
    </row>
    <row r="97" ht="15" hidden="1">
      <c r="D97" s="49" t="s">
        <v>101</v>
      </c>
    </row>
    <row r="98" ht="15" hidden="1">
      <c r="D98" s="49" t="s">
        <v>102</v>
      </c>
    </row>
    <row r="99" ht="15" hidden="1">
      <c r="D99" s="49" t="s">
        <v>103</v>
      </c>
    </row>
    <row r="100" ht="15" hidden="1">
      <c r="D100" s="49" t="s">
        <v>104</v>
      </c>
    </row>
    <row r="101" ht="15" hidden="1">
      <c r="D101" s="49" t="s">
        <v>105</v>
      </c>
    </row>
    <row r="102" ht="15" hidden="1">
      <c r="D102" s="49" t="s">
        <v>106</v>
      </c>
    </row>
    <row r="103" ht="15" hidden="1">
      <c r="D103" s="49" t="s">
        <v>107</v>
      </c>
    </row>
    <row r="104" ht="15" hidden="1">
      <c r="D104" s="49" t="s">
        <v>108</v>
      </c>
    </row>
    <row r="105" ht="15" hidden="1">
      <c r="D105" s="49" t="s">
        <v>109</v>
      </c>
    </row>
    <row r="106" ht="15" hidden="1">
      <c r="D106" s="49" t="s">
        <v>110</v>
      </c>
    </row>
    <row r="107" ht="15" hidden="1">
      <c r="D107" s="49" t="s">
        <v>111</v>
      </c>
    </row>
    <row r="108" ht="15" hidden="1">
      <c r="D108" s="49" t="s">
        <v>112</v>
      </c>
    </row>
    <row r="109" ht="15" hidden="1">
      <c r="D109" s="49" t="s">
        <v>113</v>
      </c>
    </row>
    <row r="110" ht="15" hidden="1">
      <c r="D110" s="49" t="s">
        <v>114</v>
      </c>
    </row>
    <row r="111" ht="15" hidden="1">
      <c r="D111" s="49" t="s">
        <v>115</v>
      </c>
    </row>
    <row r="112" ht="15" hidden="1">
      <c r="D112" s="49" t="s">
        <v>116</v>
      </c>
    </row>
    <row r="113" ht="15" hidden="1">
      <c r="D113" s="49" t="s">
        <v>117</v>
      </c>
    </row>
    <row r="114" ht="15" hidden="1">
      <c r="D114" s="49" t="s">
        <v>118</v>
      </c>
    </row>
    <row r="115" ht="15" hidden="1">
      <c r="D115" s="49" t="s">
        <v>119</v>
      </c>
    </row>
    <row r="116" ht="15" hidden="1">
      <c r="D116" s="49" t="s">
        <v>120</v>
      </c>
    </row>
    <row r="117" ht="15" hidden="1">
      <c r="D117" s="49" t="s">
        <v>121</v>
      </c>
    </row>
    <row r="118" ht="15" hidden="1">
      <c r="D118" s="49" t="s">
        <v>122</v>
      </c>
    </row>
    <row r="119" ht="15" hidden="1">
      <c r="D119" s="49" t="s">
        <v>123</v>
      </c>
    </row>
    <row r="120" ht="15" hidden="1">
      <c r="D120" s="49" t="s">
        <v>124</v>
      </c>
    </row>
    <row r="121" ht="15" hidden="1">
      <c r="D121" s="49" t="s">
        <v>125</v>
      </c>
    </row>
    <row r="122" ht="15" hidden="1">
      <c r="D122" s="49" t="s">
        <v>126</v>
      </c>
    </row>
    <row r="123" ht="15" hidden="1">
      <c r="D123" s="49" t="s">
        <v>127</v>
      </c>
    </row>
    <row r="124" ht="15" hidden="1">
      <c r="D124" s="49" t="s">
        <v>128</v>
      </c>
    </row>
    <row r="125" ht="15" hidden="1">
      <c r="D125" s="49" t="s">
        <v>129</v>
      </c>
    </row>
    <row r="126" ht="15" hidden="1">
      <c r="D126" s="49" t="s">
        <v>130</v>
      </c>
    </row>
    <row r="127" ht="15" hidden="1">
      <c r="D127" s="49" t="s">
        <v>131</v>
      </c>
    </row>
    <row r="128" ht="15" hidden="1">
      <c r="D128" s="49" t="s">
        <v>132</v>
      </c>
    </row>
    <row r="129" ht="15" hidden="1">
      <c r="D129" s="49" t="s">
        <v>133</v>
      </c>
    </row>
    <row r="130" ht="15" hidden="1">
      <c r="D130" s="49" t="s">
        <v>134</v>
      </c>
    </row>
    <row r="131" ht="15" hidden="1">
      <c r="D131" s="49" t="s">
        <v>135</v>
      </c>
    </row>
    <row r="132" ht="15" hidden="1">
      <c r="D132" s="49" t="s">
        <v>136</v>
      </c>
    </row>
    <row r="133" ht="15" hidden="1">
      <c r="D133" s="49" t="s">
        <v>137</v>
      </c>
    </row>
    <row r="134" ht="15" hidden="1">
      <c r="D134" s="49" t="s">
        <v>138</v>
      </c>
    </row>
    <row r="135" ht="15" hidden="1">
      <c r="D135" s="49" t="s">
        <v>139</v>
      </c>
    </row>
    <row r="136" ht="15" hidden="1">
      <c r="D136" s="49" t="s">
        <v>140</v>
      </c>
    </row>
    <row r="137" ht="15" hidden="1">
      <c r="D137" s="51" t="s">
        <v>141</v>
      </c>
    </row>
    <row r="138" ht="15" hidden="1">
      <c r="D138" s="51" t="s">
        <v>142</v>
      </c>
    </row>
    <row r="139" ht="15" hidden="1">
      <c r="D139" s="51" t="s">
        <v>143</v>
      </c>
    </row>
    <row r="140" ht="15" hidden="1">
      <c r="D140" s="51" t="s">
        <v>144</v>
      </c>
    </row>
    <row r="141" ht="15" hidden="1">
      <c r="D141" s="51" t="s">
        <v>145</v>
      </c>
    </row>
    <row r="142" ht="15" hidden="1">
      <c r="D142" s="51" t="s">
        <v>146</v>
      </c>
    </row>
    <row r="143" ht="15" hidden="1">
      <c r="D143" s="51" t="s">
        <v>147</v>
      </c>
    </row>
    <row r="144" ht="15" hidden="1">
      <c r="D144" s="51" t="s">
        <v>148</v>
      </c>
    </row>
    <row r="145" ht="15" hidden="1">
      <c r="D145" s="51" t="s">
        <v>149</v>
      </c>
    </row>
    <row r="146" ht="15" hidden="1">
      <c r="D146" s="51" t="s">
        <v>150</v>
      </c>
    </row>
    <row r="147" ht="15" hidden="1">
      <c r="D147" s="51" t="s">
        <v>151</v>
      </c>
    </row>
    <row r="148" ht="15" hidden="1">
      <c r="D148" s="51" t="s">
        <v>152</v>
      </c>
    </row>
    <row r="149" ht="15" hidden="1">
      <c r="D149" s="51" t="s">
        <v>153</v>
      </c>
    </row>
    <row r="150" ht="15" hidden="1">
      <c r="D150" s="52" t="s">
        <v>154</v>
      </c>
    </row>
    <row r="151" ht="15" hidden="1">
      <c r="D151" s="51" t="s">
        <v>155</v>
      </c>
    </row>
    <row r="152" ht="15" hidden="1">
      <c r="D152" s="49" t="s">
        <v>156</v>
      </c>
    </row>
    <row r="153" ht="15" hidden="1">
      <c r="D153" s="49" t="s">
        <v>157</v>
      </c>
    </row>
    <row r="154" ht="15" hidden="1">
      <c r="D154" s="49" t="s">
        <v>158</v>
      </c>
    </row>
    <row r="155" ht="15" hidden="1">
      <c r="D155" s="49" t="s">
        <v>159</v>
      </c>
    </row>
    <row r="156" ht="15" hidden="1">
      <c r="D156" s="49" t="s">
        <v>160</v>
      </c>
    </row>
    <row r="157" ht="15" hidden="1">
      <c r="D157" s="49" t="s">
        <v>161</v>
      </c>
    </row>
    <row r="158" ht="15" hidden="1">
      <c r="D158" s="49" t="s">
        <v>162</v>
      </c>
    </row>
    <row r="159" ht="15" hidden="1">
      <c r="D159" s="49" t="s">
        <v>163</v>
      </c>
    </row>
    <row r="160" ht="15" hidden="1">
      <c r="D160" s="49" t="s">
        <v>164</v>
      </c>
    </row>
    <row r="161" ht="15" hidden="1">
      <c r="D161" s="49" t="s">
        <v>165</v>
      </c>
    </row>
    <row r="162" ht="15" hidden="1">
      <c r="D162" s="49" t="s">
        <v>166</v>
      </c>
    </row>
    <row r="163" ht="15" hidden="1">
      <c r="D163" s="49" t="s">
        <v>167</v>
      </c>
    </row>
    <row r="164" ht="15" hidden="1">
      <c r="D164" s="49" t="s">
        <v>168</v>
      </c>
    </row>
    <row r="165" ht="15" hidden="1">
      <c r="D165" s="49" t="s">
        <v>169</v>
      </c>
    </row>
    <row r="166" ht="15" hidden="1">
      <c r="D166" s="49" t="s">
        <v>170</v>
      </c>
    </row>
    <row r="167" ht="15" hidden="1">
      <c r="D167" s="49" t="s">
        <v>171</v>
      </c>
    </row>
    <row r="168" ht="15" hidden="1">
      <c r="D168" s="49" t="s">
        <v>172</v>
      </c>
    </row>
    <row r="169" ht="15" hidden="1">
      <c r="D169" s="49" t="s">
        <v>173</v>
      </c>
    </row>
    <row r="170" ht="15" hidden="1">
      <c r="D170" s="49" t="s">
        <v>174</v>
      </c>
    </row>
    <row r="171" ht="15" hidden="1">
      <c r="D171" s="49" t="s">
        <v>175</v>
      </c>
    </row>
    <row r="172" ht="15" hidden="1">
      <c r="D172" s="49" t="s">
        <v>176</v>
      </c>
    </row>
    <row r="173" ht="15" hidden="1">
      <c r="D173" s="49" t="s">
        <v>177</v>
      </c>
    </row>
    <row r="174" ht="15" hidden="1">
      <c r="D174" s="49" t="s">
        <v>178</v>
      </c>
    </row>
    <row r="175" ht="15" hidden="1">
      <c r="D175" s="49" t="s">
        <v>179</v>
      </c>
    </row>
    <row r="176" ht="15" hidden="1">
      <c r="D176" s="49" t="s">
        <v>180</v>
      </c>
    </row>
    <row r="177" ht="15" hidden="1">
      <c r="D177" s="49" t="s">
        <v>181</v>
      </c>
    </row>
    <row r="178" ht="15" hidden="1">
      <c r="D178" s="49" t="s">
        <v>182</v>
      </c>
    </row>
    <row r="179" ht="15" hidden="1">
      <c r="D179" s="49" t="s">
        <v>183</v>
      </c>
    </row>
    <row r="180" ht="15" hidden="1">
      <c r="D180" s="49" t="s">
        <v>184</v>
      </c>
    </row>
    <row r="181" ht="15" hidden="1">
      <c r="D181" s="49" t="s">
        <v>185</v>
      </c>
    </row>
    <row r="182" ht="15" hidden="1">
      <c r="D182" s="49" t="s">
        <v>186</v>
      </c>
    </row>
    <row r="183" ht="15" hidden="1">
      <c r="D183" s="49" t="s">
        <v>187</v>
      </c>
    </row>
    <row r="184" ht="15" hidden="1">
      <c r="D184" s="49" t="s">
        <v>188</v>
      </c>
    </row>
    <row r="185" ht="15" hidden="1">
      <c r="D185" s="49" t="s">
        <v>189</v>
      </c>
    </row>
    <row r="186" ht="15" hidden="1">
      <c r="D186" s="49" t="s">
        <v>190</v>
      </c>
    </row>
    <row r="187" ht="15" hidden="1">
      <c r="D187" s="49" t="s">
        <v>191</v>
      </c>
    </row>
    <row r="188" ht="15" hidden="1">
      <c r="D188" s="49" t="s">
        <v>192</v>
      </c>
    </row>
    <row r="189" ht="15" hidden="1">
      <c r="D189" s="49" t="s">
        <v>193</v>
      </c>
    </row>
    <row r="190" ht="15" hidden="1">
      <c r="D190" s="49" t="s">
        <v>194</v>
      </c>
    </row>
    <row r="191" ht="15" hidden="1">
      <c r="D191" s="49" t="s">
        <v>195</v>
      </c>
    </row>
    <row r="192" ht="15" hidden="1">
      <c r="D192" s="49" t="s">
        <v>196</v>
      </c>
    </row>
    <row r="193" ht="15" hidden="1">
      <c r="D193" s="49" t="s">
        <v>197</v>
      </c>
    </row>
    <row r="194" ht="15" hidden="1">
      <c r="D194" s="49" t="s">
        <v>198</v>
      </c>
    </row>
    <row r="195" ht="15" hidden="1">
      <c r="D195" s="49" t="s">
        <v>199</v>
      </c>
    </row>
    <row r="196" ht="15" hidden="1">
      <c r="D196" s="49" t="s">
        <v>200</v>
      </c>
    </row>
    <row r="197" ht="15" hidden="1">
      <c r="D197" s="49" t="s">
        <v>201</v>
      </c>
    </row>
    <row r="198" ht="15" hidden="1">
      <c r="D198" s="49" t="s">
        <v>202</v>
      </c>
    </row>
    <row r="199" ht="15" hidden="1">
      <c r="D199" s="49" t="s">
        <v>203</v>
      </c>
    </row>
    <row r="200" ht="15" hidden="1">
      <c r="D200" s="49" t="s">
        <v>204</v>
      </c>
    </row>
    <row r="201" ht="15" hidden="1">
      <c r="D201" s="49" t="s">
        <v>205</v>
      </c>
    </row>
    <row r="202" ht="15" hidden="1">
      <c r="D202" s="49" t="s">
        <v>206</v>
      </c>
    </row>
    <row r="203" ht="15" hidden="1">
      <c r="D203" s="49" t="s">
        <v>207</v>
      </c>
    </row>
    <row r="204" ht="15" hidden="1">
      <c r="D204" s="49" t="s">
        <v>208</v>
      </c>
    </row>
    <row r="205" ht="15" hidden="1">
      <c r="D205" s="49" t="s">
        <v>209</v>
      </c>
    </row>
    <row r="206" ht="15" hidden="1">
      <c r="D206" s="49" t="s">
        <v>210</v>
      </c>
    </row>
    <row r="207" ht="15" hidden="1">
      <c r="D207" s="49" t="s">
        <v>211</v>
      </c>
    </row>
    <row r="208" ht="15" hidden="1">
      <c r="D208" s="49" t="s">
        <v>212</v>
      </c>
    </row>
    <row r="209" ht="15" hidden="1">
      <c r="D209" s="49" t="s">
        <v>213</v>
      </c>
    </row>
    <row r="210" ht="15" hidden="1">
      <c r="D210" s="49" t="s">
        <v>214</v>
      </c>
    </row>
    <row r="211" ht="15" hidden="1">
      <c r="D211" s="49" t="s">
        <v>215</v>
      </c>
    </row>
    <row r="212" ht="15" hidden="1">
      <c r="D212" s="49" t="s">
        <v>216</v>
      </c>
    </row>
    <row r="213" ht="15" hidden="1">
      <c r="D213" s="49" t="s">
        <v>217</v>
      </c>
    </row>
    <row r="214" ht="15" hidden="1">
      <c r="D214" s="49" t="s">
        <v>218</v>
      </c>
    </row>
    <row r="215" ht="15" hidden="1">
      <c r="D215" s="49" t="s">
        <v>219</v>
      </c>
    </row>
    <row r="216" ht="15" hidden="1">
      <c r="D216" s="49" t="s">
        <v>220</v>
      </c>
    </row>
    <row r="217" ht="15" hidden="1">
      <c r="D217" s="49" t="s">
        <v>221</v>
      </c>
    </row>
    <row r="218" ht="15" hidden="1">
      <c r="D218" s="49" t="s">
        <v>222</v>
      </c>
    </row>
    <row r="219" ht="15" hidden="1">
      <c r="D219" s="49" t="s">
        <v>28</v>
      </c>
    </row>
    <row r="220" ht="15" hidden="1">
      <c r="D220" s="49" t="s">
        <v>223</v>
      </c>
    </row>
    <row r="221" ht="15" hidden="1">
      <c r="D221" s="49" t="s">
        <v>224</v>
      </c>
    </row>
    <row r="222" ht="15" hidden="1">
      <c r="D222" s="49" t="s">
        <v>225</v>
      </c>
    </row>
    <row r="223" ht="15" hidden="1">
      <c r="D223" s="49" t="s">
        <v>226</v>
      </c>
    </row>
    <row r="224" ht="15" hidden="1">
      <c r="D224" s="49" t="s">
        <v>227</v>
      </c>
    </row>
    <row r="225" ht="15" hidden="1">
      <c r="D225" s="49" t="s">
        <v>228</v>
      </c>
    </row>
    <row r="226" ht="15" hidden="1">
      <c r="D226" s="49" t="s">
        <v>229</v>
      </c>
    </row>
    <row r="227" ht="15" hidden="1">
      <c r="D227" s="49" t="s">
        <v>230</v>
      </c>
    </row>
    <row r="228" ht="15" hidden="1">
      <c r="D228" s="49" t="s">
        <v>231</v>
      </c>
    </row>
    <row r="229" ht="15" hidden="1">
      <c r="D229" s="49" t="s">
        <v>232</v>
      </c>
    </row>
    <row r="230" ht="15" hidden="1">
      <c r="D230" s="49" t="s">
        <v>233</v>
      </c>
    </row>
    <row r="231" ht="15" hidden="1">
      <c r="D231" s="49" t="s">
        <v>234</v>
      </c>
    </row>
    <row r="232" ht="15" hidden="1">
      <c r="D232" s="49" t="s">
        <v>235</v>
      </c>
    </row>
    <row r="233" ht="15.75" hidden="1" thickBot="1">
      <c r="D233" s="49" t="s">
        <v>236</v>
      </c>
    </row>
    <row r="234" spans="3:8" ht="16.5" thickBot="1" thickTop="1">
      <c r="C234" s="57" t="s">
        <v>0</v>
      </c>
      <c r="D234" s="58"/>
      <c r="E234" s="59"/>
      <c r="H234" s="43" t="s">
        <v>242</v>
      </c>
    </row>
    <row r="235" spans="3:8" ht="16.5" thickBot="1" thickTop="1">
      <c r="C235" s="13" t="s">
        <v>2</v>
      </c>
      <c r="D235" s="14" t="s">
        <v>3</v>
      </c>
      <c r="E235" s="48" t="s">
        <v>4</v>
      </c>
      <c r="G235" s="47">
        <v>1</v>
      </c>
      <c r="H235" s="46" t="s">
        <v>254</v>
      </c>
    </row>
    <row r="236" spans="3:8" ht="15.75" thickTop="1">
      <c r="C236" s="10">
        <v>1</v>
      </c>
      <c r="D236" s="1"/>
      <c r="E236" s="2"/>
      <c r="G236" s="47">
        <v>2</v>
      </c>
      <c r="H236" s="46" t="s">
        <v>243</v>
      </c>
    </row>
    <row r="237" spans="3:8" ht="15.75" thickBot="1">
      <c r="C237" s="11">
        <v>2</v>
      </c>
      <c r="D237" s="3"/>
      <c r="E237" s="4"/>
      <c r="G237" s="47">
        <v>3</v>
      </c>
      <c r="H237" s="46" t="s">
        <v>244</v>
      </c>
    </row>
    <row r="238" spans="3:8" ht="15.75" thickTop="1">
      <c r="C238" s="10">
        <v>3</v>
      </c>
      <c r="D238" s="1"/>
      <c r="E238" s="2"/>
      <c r="G238" s="47">
        <v>4</v>
      </c>
      <c r="H238" s="46" t="s">
        <v>245</v>
      </c>
    </row>
    <row r="239" spans="3:8" ht="15.75" thickBot="1">
      <c r="C239" s="11">
        <v>4</v>
      </c>
      <c r="D239" s="3"/>
      <c r="E239" s="4"/>
      <c r="G239" s="47">
        <v>5</v>
      </c>
      <c r="H239" s="46" t="s">
        <v>255</v>
      </c>
    </row>
    <row r="240" spans="3:8" ht="15.75" thickTop="1">
      <c r="C240" s="10">
        <v>5</v>
      </c>
      <c r="D240" s="1"/>
      <c r="E240" s="2"/>
      <c r="G240" s="47">
        <v>6</v>
      </c>
      <c r="H240" s="46" t="s">
        <v>246</v>
      </c>
    </row>
    <row r="241" spans="3:8" ht="15.75" thickBot="1">
      <c r="C241" s="11">
        <v>6</v>
      </c>
      <c r="D241" s="3"/>
      <c r="E241" s="4"/>
      <c r="G241" s="47">
        <v>7</v>
      </c>
      <c r="H241" s="46" t="s">
        <v>256</v>
      </c>
    </row>
    <row r="242" spans="3:8" ht="15.75" thickTop="1">
      <c r="C242" s="10">
        <v>7</v>
      </c>
      <c r="D242" s="1"/>
      <c r="E242" s="2"/>
      <c r="G242" s="47">
        <v>8</v>
      </c>
      <c r="H242" s="46" t="s">
        <v>247</v>
      </c>
    </row>
    <row r="243" spans="3:8" ht="15.75" thickBot="1">
      <c r="C243" s="12">
        <v>8</v>
      </c>
      <c r="D243" s="3"/>
      <c r="E243" s="4"/>
      <c r="G243" s="47">
        <v>9</v>
      </c>
      <c r="H243" s="46" t="s">
        <v>257</v>
      </c>
    </row>
    <row r="244" spans="3:8" ht="16.5" thickBot="1" thickTop="1">
      <c r="C244" s="57" t="s">
        <v>1</v>
      </c>
      <c r="D244" s="58"/>
      <c r="E244" s="59"/>
      <c r="G244" s="47">
        <v>10</v>
      </c>
      <c r="H244" s="46" t="s">
        <v>248</v>
      </c>
    </row>
    <row r="245" spans="3:8" ht="15.75" thickTop="1">
      <c r="C245" s="10">
        <v>1</v>
      </c>
      <c r="D245" s="1"/>
      <c r="E245" s="2"/>
      <c r="G245" s="47">
        <v>11</v>
      </c>
      <c r="H245" s="46" t="s">
        <v>249</v>
      </c>
    </row>
    <row r="246" spans="3:8" ht="15.75" thickBot="1">
      <c r="C246" s="11">
        <v>2</v>
      </c>
      <c r="D246" s="3"/>
      <c r="E246" s="4"/>
      <c r="G246" s="47">
        <v>12</v>
      </c>
      <c r="H246" s="46" t="s">
        <v>250</v>
      </c>
    </row>
    <row r="247" spans="3:8" ht="15.75" thickTop="1">
      <c r="C247" s="10">
        <v>3</v>
      </c>
      <c r="D247" s="1"/>
      <c r="E247" s="2"/>
      <c r="G247" s="47">
        <v>13</v>
      </c>
      <c r="H247" s="46" t="s">
        <v>251</v>
      </c>
    </row>
    <row r="248" spans="3:8" ht="15.75" thickBot="1">
      <c r="C248" s="11">
        <v>4</v>
      </c>
      <c r="D248" s="3"/>
      <c r="E248" s="4"/>
      <c r="G248" s="47">
        <v>14</v>
      </c>
      <c r="H248" s="46" t="s">
        <v>252</v>
      </c>
    </row>
    <row r="249" spans="3:8" ht="15.75" thickTop="1">
      <c r="C249" s="10">
        <v>5</v>
      </c>
      <c r="D249" s="1"/>
      <c r="E249" s="2"/>
      <c r="G249" s="47">
        <v>15</v>
      </c>
      <c r="H249" s="46" t="s">
        <v>253</v>
      </c>
    </row>
    <row r="250" spans="3:5" ht="15.75" thickBot="1">
      <c r="C250" s="11">
        <v>6</v>
      </c>
      <c r="D250" s="3"/>
      <c r="E250" s="4"/>
    </row>
    <row r="251" spans="3:5" ht="15.75" thickTop="1">
      <c r="C251" s="10">
        <v>7</v>
      </c>
      <c r="D251" s="1"/>
      <c r="E251" s="2"/>
    </row>
    <row r="252" spans="3:5" ht="15.75" thickBot="1">
      <c r="C252" s="11">
        <v>8</v>
      </c>
      <c r="D252" s="5"/>
      <c r="E252" s="6"/>
    </row>
    <row r="253" spans="3:5" ht="16.5" thickBot="1" thickTop="1">
      <c r="C253" s="7"/>
      <c r="D253" s="8"/>
      <c r="E253" s="8"/>
    </row>
    <row r="254" spans="3:8" ht="16.5" thickBot="1" thickTop="1">
      <c r="C254" s="60" t="s">
        <v>239</v>
      </c>
      <c r="D254" s="61"/>
      <c r="E254" s="62"/>
      <c r="F254" s="53"/>
      <c r="G254" s="53"/>
      <c r="H254" s="53"/>
    </row>
    <row r="255" spans="3:8" ht="16.5" thickBot="1" thickTop="1">
      <c r="C255" s="63" t="s">
        <v>237</v>
      </c>
      <c r="D255" s="55"/>
      <c r="E255" s="56"/>
      <c r="F255" s="53"/>
      <c r="G255" s="53"/>
      <c r="H255" s="53"/>
    </row>
    <row r="256" spans="3:8" ht="16.5" thickBot="1" thickTop="1">
      <c r="C256" s="64" t="s">
        <v>241</v>
      </c>
      <c r="D256" s="65"/>
      <c r="E256" s="66"/>
      <c r="F256" s="53"/>
      <c r="G256" s="53"/>
      <c r="H256" s="53"/>
    </row>
    <row r="257" spans="3:8" ht="16.5" thickBot="1" thickTop="1">
      <c r="C257" s="67" t="s">
        <v>240</v>
      </c>
      <c r="D257" s="68"/>
      <c r="E257" s="69"/>
      <c r="F257" s="53"/>
      <c r="G257" s="53"/>
      <c r="H257" s="53"/>
    </row>
    <row r="258" spans="3:5" ht="16.5" thickBot="1" thickTop="1">
      <c r="C258" s="54" t="s">
        <v>238</v>
      </c>
      <c r="D258" s="55"/>
      <c r="E258" s="56"/>
    </row>
    <row r="259" spans="3:5" ht="15.75" thickTop="1">
      <c r="C259" s="44"/>
      <c r="D259" s="49"/>
      <c r="E259" s="9"/>
    </row>
    <row r="260" spans="3:5" ht="15">
      <c r="C260" s="44"/>
      <c r="D260" s="49"/>
      <c r="E260" s="9"/>
    </row>
    <row r="261" spans="3:5" ht="15">
      <c r="C261" s="44"/>
      <c r="D261" s="49"/>
      <c r="E261" s="9"/>
    </row>
    <row r="262" spans="3:5" ht="15">
      <c r="C262" s="44"/>
      <c r="D262" s="49"/>
      <c r="E262" s="9"/>
    </row>
    <row r="263" spans="3:5" ht="15">
      <c r="C263" s="44"/>
      <c r="D263" s="49"/>
      <c r="E263" s="9"/>
    </row>
    <row r="264" spans="3:5" ht="15">
      <c r="C264" s="44"/>
      <c r="D264" s="49"/>
      <c r="E264" s="9"/>
    </row>
    <row r="265" spans="3:5" ht="15">
      <c r="C265" s="44"/>
      <c r="D265" s="49"/>
      <c r="E265" s="9"/>
    </row>
    <row r="266" spans="3:5" ht="15">
      <c r="C266" s="44"/>
      <c r="D266" s="49"/>
      <c r="E266" s="9"/>
    </row>
    <row r="267" spans="3:5" ht="15">
      <c r="C267" s="44"/>
      <c r="D267" s="49"/>
      <c r="E267" s="9"/>
    </row>
    <row r="268" spans="3:5" ht="15">
      <c r="C268" s="44"/>
      <c r="D268" s="49"/>
      <c r="E268" s="9"/>
    </row>
    <row r="269" spans="3:5" ht="15">
      <c r="C269" s="44"/>
      <c r="D269" s="49"/>
      <c r="E269" s="9"/>
    </row>
    <row r="270" spans="3:4" ht="15">
      <c r="C270" s="44"/>
      <c r="D270" s="49"/>
    </row>
    <row r="271" ht="15">
      <c r="D271" s="49"/>
    </row>
    <row r="272" ht="15">
      <c r="D272" s="49"/>
    </row>
    <row r="273" ht="15">
      <c r="D273" s="49"/>
    </row>
    <row r="274" ht="15">
      <c r="D274" s="50"/>
    </row>
    <row r="275" ht="15">
      <c r="D275" s="49"/>
    </row>
    <row r="276" ht="15">
      <c r="D276" s="49"/>
    </row>
    <row r="277" ht="15">
      <c r="D277" s="49"/>
    </row>
    <row r="278" ht="15">
      <c r="D278" s="49"/>
    </row>
    <row r="279" ht="15">
      <c r="D279" s="49"/>
    </row>
    <row r="280" ht="15">
      <c r="D280" s="49"/>
    </row>
    <row r="281" ht="15">
      <c r="D281" s="49"/>
    </row>
    <row r="282" ht="15">
      <c r="D282" s="49"/>
    </row>
    <row r="283" ht="15">
      <c r="D283" s="49"/>
    </row>
    <row r="284" ht="15">
      <c r="D284" s="49"/>
    </row>
    <row r="285" ht="15">
      <c r="D285" s="49"/>
    </row>
    <row r="286" ht="15">
      <c r="D286" s="49"/>
    </row>
    <row r="287" ht="15">
      <c r="D287" s="49"/>
    </row>
    <row r="288" ht="15">
      <c r="D288" s="49"/>
    </row>
    <row r="289" ht="15">
      <c r="D289" s="49"/>
    </row>
    <row r="290" ht="15">
      <c r="D290" s="49"/>
    </row>
    <row r="291" ht="15">
      <c r="D291" s="49"/>
    </row>
    <row r="292" ht="15">
      <c r="D292" s="49"/>
    </row>
    <row r="293" ht="15">
      <c r="D293" s="49"/>
    </row>
    <row r="294" ht="15">
      <c r="D294" s="49"/>
    </row>
    <row r="295" ht="15">
      <c r="D295" s="49"/>
    </row>
    <row r="296" ht="15">
      <c r="D296" s="49"/>
    </row>
    <row r="297" ht="15">
      <c r="D297" s="49"/>
    </row>
    <row r="298" ht="15">
      <c r="D298" s="49"/>
    </row>
    <row r="299" ht="15">
      <c r="D299" s="49"/>
    </row>
    <row r="300" ht="15">
      <c r="D300" s="49"/>
    </row>
    <row r="301" ht="15">
      <c r="D301" s="49"/>
    </row>
    <row r="302" ht="15">
      <c r="D302" s="49"/>
    </row>
    <row r="303" ht="15">
      <c r="D303" s="49"/>
    </row>
    <row r="304" ht="15">
      <c r="D304" s="49"/>
    </row>
    <row r="305" ht="15">
      <c r="D305" s="49"/>
    </row>
    <row r="306" ht="15">
      <c r="D306" s="49"/>
    </row>
    <row r="307" ht="15">
      <c r="D307" s="49"/>
    </row>
    <row r="308" ht="15">
      <c r="D308" s="49"/>
    </row>
    <row r="309" ht="15">
      <c r="D309" s="49"/>
    </row>
    <row r="310" ht="15">
      <c r="D310" s="49"/>
    </row>
    <row r="311" ht="15">
      <c r="D311" s="49"/>
    </row>
    <row r="312" ht="15">
      <c r="D312" s="49"/>
    </row>
    <row r="313" ht="15">
      <c r="D313" s="49"/>
    </row>
    <row r="314" ht="15">
      <c r="D314" s="49"/>
    </row>
    <row r="315" ht="15">
      <c r="D315" s="49"/>
    </row>
    <row r="316" ht="15">
      <c r="D316" s="49"/>
    </row>
    <row r="317" ht="15">
      <c r="D317" s="49"/>
    </row>
    <row r="318" ht="15">
      <c r="D318" s="49"/>
    </row>
    <row r="319" ht="15">
      <c r="D319" s="49"/>
    </row>
    <row r="320" ht="15">
      <c r="D320" s="49"/>
    </row>
    <row r="321" ht="15">
      <c r="D321" s="49"/>
    </row>
    <row r="322" ht="15">
      <c r="D322" s="49"/>
    </row>
    <row r="323" ht="15">
      <c r="D323" s="49"/>
    </row>
    <row r="324" ht="15">
      <c r="D324" s="49"/>
    </row>
    <row r="325" ht="15">
      <c r="D325" s="49"/>
    </row>
    <row r="326" ht="15">
      <c r="D326" s="49"/>
    </row>
    <row r="327" ht="15">
      <c r="D327" s="49"/>
    </row>
    <row r="328" ht="15">
      <c r="D328" s="49"/>
    </row>
    <row r="329" ht="15">
      <c r="D329" s="49"/>
    </row>
    <row r="330" ht="15">
      <c r="D330" s="49"/>
    </row>
    <row r="331" ht="15">
      <c r="D331" s="49"/>
    </row>
    <row r="332" ht="15">
      <c r="D332" s="49"/>
    </row>
    <row r="333" ht="15">
      <c r="D333" s="49"/>
    </row>
    <row r="334" ht="15">
      <c r="D334" s="49"/>
    </row>
    <row r="335" ht="15">
      <c r="D335" s="49"/>
    </row>
    <row r="336" ht="15">
      <c r="D336" s="49"/>
    </row>
    <row r="337" ht="15">
      <c r="D337" s="49"/>
    </row>
    <row r="338" ht="15">
      <c r="D338" s="49"/>
    </row>
    <row r="339" ht="15">
      <c r="D339" s="49"/>
    </row>
    <row r="340" ht="15">
      <c r="D340" s="49"/>
    </row>
    <row r="341" ht="15">
      <c r="D341" s="49"/>
    </row>
    <row r="342" ht="15">
      <c r="D342" s="49"/>
    </row>
    <row r="343" ht="15">
      <c r="D343" s="49"/>
    </row>
    <row r="344" ht="15">
      <c r="D344" s="49"/>
    </row>
    <row r="345" ht="15">
      <c r="D345" s="49"/>
    </row>
    <row r="346" ht="15">
      <c r="D346" s="49"/>
    </row>
    <row r="347" ht="15">
      <c r="D347" s="49"/>
    </row>
    <row r="348" ht="15">
      <c r="D348" s="49"/>
    </row>
    <row r="349" ht="15">
      <c r="D349" s="49"/>
    </row>
    <row r="350" ht="15">
      <c r="D350" s="49"/>
    </row>
    <row r="351" ht="15">
      <c r="D351" s="49"/>
    </row>
    <row r="352" ht="15">
      <c r="D352" s="49"/>
    </row>
    <row r="353" ht="15">
      <c r="D353" s="49"/>
    </row>
    <row r="354" ht="15">
      <c r="D354" s="49"/>
    </row>
    <row r="355" ht="15">
      <c r="D355" s="49"/>
    </row>
    <row r="356" ht="15">
      <c r="D356" s="49"/>
    </row>
    <row r="357" ht="15">
      <c r="D357" s="49"/>
    </row>
    <row r="358" ht="15">
      <c r="D358" s="49"/>
    </row>
    <row r="359" ht="15">
      <c r="D359" s="49"/>
    </row>
    <row r="360" ht="15">
      <c r="D360" s="49"/>
    </row>
    <row r="361" ht="15">
      <c r="D361" s="49"/>
    </row>
    <row r="362" ht="15">
      <c r="D362" s="49"/>
    </row>
    <row r="363" ht="15">
      <c r="D363" s="49"/>
    </row>
    <row r="364" ht="15">
      <c r="D364" s="49"/>
    </row>
    <row r="365" ht="15">
      <c r="D365" s="49"/>
    </row>
    <row r="366" ht="15">
      <c r="D366" s="49"/>
    </row>
    <row r="367" ht="15">
      <c r="D367" s="49"/>
    </row>
    <row r="368" ht="15">
      <c r="D368" s="49"/>
    </row>
    <row r="369" ht="15">
      <c r="D369" s="49"/>
    </row>
    <row r="370" ht="15">
      <c r="D370" s="49"/>
    </row>
    <row r="371" ht="15">
      <c r="D371" s="49"/>
    </row>
    <row r="372" ht="15">
      <c r="D372" s="49"/>
    </row>
    <row r="373" ht="15">
      <c r="D373" s="49"/>
    </row>
    <row r="374" ht="15">
      <c r="D374" s="49"/>
    </row>
    <row r="375" ht="15">
      <c r="D375" s="49"/>
    </row>
    <row r="376" ht="15">
      <c r="D376" s="49"/>
    </row>
    <row r="377" ht="15">
      <c r="D377" s="49"/>
    </row>
    <row r="378" ht="15">
      <c r="D378" s="49"/>
    </row>
    <row r="379" ht="15">
      <c r="D379" s="49"/>
    </row>
    <row r="380" ht="15">
      <c r="D380" s="49"/>
    </row>
    <row r="381" ht="15">
      <c r="D381" s="49"/>
    </row>
    <row r="382" ht="15">
      <c r="D382" s="49"/>
    </row>
    <row r="383" ht="15">
      <c r="D383" s="49"/>
    </row>
    <row r="384" ht="15">
      <c r="D384" s="49"/>
    </row>
    <row r="385" ht="15">
      <c r="D385" s="49"/>
    </row>
    <row r="386" ht="15">
      <c r="D386" s="49"/>
    </row>
    <row r="387" ht="15">
      <c r="D387" s="49"/>
    </row>
    <row r="388" ht="15">
      <c r="D388" s="49"/>
    </row>
    <row r="389" ht="15">
      <c r="D389" s="49"/>
    </row>
    <row r="390" ht="15">
      <c r="D390" s="49"/>
    </row>
    <row r="391" ht="15">
      <c r="D391" s="51"/>
    </row>
    <row r="392" ht="15">
      <c r="D392" s="51"/>
    </row>
    <row r="393" ht="15">
      <c r="D393" s="51"/>
    </row>
    <row r="394" ht="15">
      <c r="D394" s="51"/>
    </row>
    <row r="395" ht="15">
      <c r="D395" s="51"/>
    </row>
    <row r="396" ht="15">
      <c r="D396" s="51"/>
    </row>
    <row r="397" ht="15">
      <c r="D397" s="51"/>
    </row>
    <row r="398" ht="15">
      <c r="D398" s="51"/>
    </row>
    <row r="399" ht="15">
      <c r="D399" s="51"/>
    </row>
    <row r="400" ht="15">
      <c r="D400" s="51"/>
    </row>
    <row r="401" ht="15">
      <c r="D401" s="51"/>
    </row>
    <row r="402" ht="15">
      <c r="D402" s="51"/>
    </row>
    <row r="403" ht="15">
      <c r="D403" s="51"/>
    </row>
    <row r="404" ht="15">
      <c r="D404" s="52"/>
    </row>
    <row r="405" ht="15">
      <c r="D405" s="51"/>
    </row>
    <row r="406" ht="15">
      <c r="D406" s="49"/>
    </row>
    <row r="407" ht="15">
      <c r="D407" s="49"/>
    </row>
    <row r="408" ht="15">
      <c r="D408" s="49"/>
    </row>
    <row r="409" ht="15">
      <c r="D409" s="49"/>
    </row>
    <row r="410" ht="15">
      <c r="D410" s="49"/>
    </row>
    <row r="411" ht="15">
      <c r="D411" s="49"/>
    </row>
    <row r="412" ht="15">
      <c r="D412" s="49"/>
    </row>
    <row r="413" ht="15">
      <c r="D413" s="49"/>
    </row>
    <row r="414" ht="15">
      <c r="D414" s="49"/>
    </row>
    <row r="415" ht="15">
      <c r="D415" s="49"/>
    </row>
    <row r="416" ht="15">
      <c r="D416" s="49"/>
    </row>
    <row r="417" ht="15">
      <c r="D417" s="49"/>
    </row>
    <row r="418" ht="15">
      <c r="D418" s="49"/>
    </row>
    <row r="419" ht="15">
      <c r="D419" s="49"/>
    </row>
    <row r="420" ht="15">
      <c r="D420" s="49"/>
    </row>
    <row r="421" ht="15">
      <c r="D421" s="49"/>
    </row>
    <row r="422" ht="15">
      <c r="D422" s="49"/>
    </row>
    <row r="423" ht="15">
      <c r="D423" s="49"/>
    </row>
    <row r="424" ht="15">
      <c r="D424" s="49"/>
    </row>
    <row r="425" ht="15">
      <c r="D425" s="49"/>
    </row>
    <row r="426" ht="15">
      <c r="D426" s="49"/>
    </row>
    <row r="427" ht="15">
      <c r="D427" s="49"/>
    </row>
    <row r="428" ht="15">
      <c r="D428" s="49"/>
    </row>
    <row r="429" ht="15">
      <c r="D429" s="49"/>
    </row>
    <row r="430" ht="15">
      <c r="D430" s="49"/>
    </row>
    <row r="431" ht="15">
      <c r="D431" s="49"/>
    </row>
    <row r="432" ht="15">
      <c r="D432" s="49"/>
    </row>
    <row r="433" ht="15">
      <c r="D433" s="49"/>
    </row>
    <row r="434" ht="15">
      <c r="D434" s="49"/>
    </row>
    <row r="435" ht="15">
      <c r="D435" s="49"/>
    </row>
    <row r="436" ht="15">
      <c r="D436" s="49"/>
    </row>
    <row r="437" ht="15">
      <c r="D437" s="49"/>
    </row>
    <row r="438" ht="15">
      <c r="D438" s="49"/>
    </row>
    <row r="439" ht="15">
      <c r="D439" s="49"/>
    </row>
    <row r="440" ht="15">
      <c r="D440" s="49"/>
    </row>
    <row r="441" ht="15">
      <c r="D441" s="49"/>
    </row>
    <row r="442" ht="15">
      <c r="D442" s="49"/>
    </row>
    <row r="443" ht="15">
      <c r="D443" s="49"/>
    </row>
    <row r="444" ht="15">
      <c r="D444" s="49"/>
    </row>
    <row r="445" ht="15">
      <c r="D445" s="49"/>
    </row>
    <row r="446" ht="15">
      <c r="D446" s="49"/>
    </row>
    <row r="447" ht="15">
      <c r="D447" s="49"/>
    </row>
    <row r="448" ht="15">
      <c r="D448" s="49"/>
    </row>
    <row r="449" ht="15">
      <c r="D449" s="49"/>
    </row>
    <row r="450" ht="15">
      <c r="D450" s="49"/>
    </row>
    <row r="451" ht="15">
      <c r="D451" s="49"/>
    </row>
    <row r="452" ht="15">
      <c r="D452" s="49"/>
    </row>
    <row r="453" ht="15">
      <c r="D453" s="49"/>
    </row>
    <row r="454" ht="15">
      <c r="D454" s="49"/>
    </row>
    <row r="455" ht="15">
      <c r="D455" s="49"/>
    </row>
    <row r="456" ht="15">
      <c r="D456" s="49"/>
    </row>
    <row r="457" ht="15">
      <c r="D457" s="49"/>
    </row>
    <row r="458" ht="15">
      <c r="D458" s="49"/>
    </row>
    <row r="459" ht="15">
      <c r="D459" s="49"/>
    </row>
    <row r="460" ht="15">
      <c r="D460" s="49"/>
    </row>
    <row r="461" ht="15">
      <c r="D461" s="49"/>
    </row>
    <row r="462" ht="15">
      <c r="D462" s="49"/>
    </row>
    <row r="463" ht="15">
      <c r="D463" s="49"/>
    </row>
    <row r="464" ht="15">
      <c r="D464" s="49"/>
    </row>
    <row r="465" ht="15">
      <c r="D465" s="49"/>
    </row>
    <row r="466" ht="15">
      <c r="D466" s="49"/>
    </row>
    <row r="467" ht="15">
      <c r="D467" s="49"/>
    </row>
    <row r="468" ht="15">
      <c r="D468" s="49"/>
    </row>
    <row r="469" ht="15">
      <c r="D469" s="49"/>
    </row>
    <row r="470" ht="15">
      <c r="D470" s="49"/>
    </row>
    <row r="471" ht="15">
      <c r="D471" s="49"/>
    </row>
    <row r="472" ht="15">
      <c r="D472" s="49"/>
    </row>
    <row r="473" ht="15">
      <c r="D473" s="49"/>
    </row>
    <row r="474" ht="15">
      <c r="D474" s="49"/>
    </row>
    <row r="475" ht="15">
      <c r="D475" s="49"/>
    </row>
    <row r="476" ht="15">
      <c r="D476" s="49"/>
    </row>
    <row r="477" ht="15">
      <c r="D477" s="49"/>
    </row>
    <row r="478" ht="15">
      <c r="D478" s="49"/>
    </row>
    <row r="479" ht="15">
      <c r="D479" s="49"/>
    </row>
    <row r="480" ht="15">
      <c r="D480" s="49"/>
    </row>
    <row r="481" ht="15">
      <c r="D481" s="49"/>
    </row>
    <row r="482" ht="15">
      <c r="D482" s="49"/>
    </row>
    <row r="483" ht="15">
      <c r="D483" s="49"/>
    </row>
    <row r="484" ht="15">
      <c r="D484" s="49"/>
    </row>
    <row r="485" ht="15">
      <c r="D485" s="49"/>
    </row>
    <row r="486" ht="15">
      <c r="D486" s="49"/>
    </row>
    <row r="487" ht="15">
      <c r="D487" s="49"/>
    </row>
  </sheetData>
  <sheetProtection/>
  <mergeCells count="7">
    <mergeCell ref="C258:E258"/>
    <mergeCell ref="C244:E244"/>
    <mergeCell ref="C234:E234"/>
    <mergeCell ref="C254:E254"/>
    <mergeCell ref="C255:E255"/>
    <mergeCell ref="C256:E256"/>
    <mergeCell ref="C257:E257"/>
  </mergeCells>
  <hyperlinks>
    <hyperlink ref="C258" r:id="rId1" display="http://www.zb-megasa.ucoz.ru/forum/31-142-1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2" width="0.71875" style="45" customWidth="1"/>
    <col min="3" max="3" width="3.57421875" style="45" customWidth="1"/>
    <col min="4" max="4" width="28.57421875" style="45" customWidth="1"/>
    <col min="5" max="34" width="1.8515625" style="45" customWidth="1"/>
    <col min="35" max="16384" width="9.140625" style="45" customWidth="1"/>
  </cols>
  <sheetData>
    <row r="1" spans="1:34" ht="3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3.75" customHeight="1">
      <c r="A2" s="15"/>
      <c r="B2" s="15"/>
      <c r="C2" s="15"/>
      <c r="D2" s="15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138" customHeight="1" thickBot="1">
      <c r="A3" s="16"/>
      <c r="B3" s="16"/>
      <c r="C3" s="16"/>
      <c r="D3" s="16"/>
      <c r="E3" s="70" t="str">
        <f>Прогноз!H235</f>
        <v>Фулхэм-Тоттенехэм</v>
      </c>
      <c r="F3" s="70"/>
      <c r="G3" s="70" t="str">
        <f>Прогноз!H236</f>
        <v>Тулуза-ПСЖ</v>
      </c>
      <c r="H3" s="70"/>
      <c r="I3" s="70" t="str">
        <f>Прогноз!H237</f>
        <v>Шальке-Штуттгарт</v>
      </c>
      <c r="J3" s="70"/>
      <c r="K3" s="70" t="str">
        <f>Прогноз!H238</f>
        <v>Рома-Дженоа</v>
      </c>
      <c r="L3" s="70"/>
      <c r="M3" s="70" t="str">
        <f>Прогноз!H239</f>
        <v>Малага-Реал М</v>
      </c>
      <c r="N3" s="70"/>
      <c r="O3" s="70" t="str">
        <f>Прогноз!H240</f>
        <v>Эвертон-Ливерпуль</v>
      </c>
      <c r="P3" s="70"/>
      <c r="Q3" s="70" t="str">
        <f>Прогноз!H241</f>
        <v>Канн-Монако</v>
      </c>
      <c r="R3" s="70"/>
      <c r="S3" s="70" t="str">
        <f>Прогноз!H242</f>
        <v>Вольсфбург-Байер</v>
      </c>
      <c r="T3" s="70"/>
      <c r="U3" s="70" t="str">
        <f>Прогноз!H243</f>
        <v>Сампдория-Фиорентина</v>
      </c>
      <c r="V3" s="70"/>
      <c r="W3" s="70" t="str">
        <f>Прогноз!H244</f>
        <v>Спортинг-Севилья</v>
      </c>
      <c r="X3" s="70"/>
      <c r="Y3" s="70" t="str">
        <f>Прогноз!H245</f>
        <v>Осер-Бордо</v>
      </c>
      <c r="Z3" s="70"/>
      <c r="AA3" s="70" t="str">
        <f>Прогноз!H246</f>
        <v>Майнц-Гамбург</v>
      </c>
      <c r="AB3" s="70"/>
      <c r="AC3" s="70" t="str">
        <f>Прогноз!H247</f>
        <v>Барселона-Валенсия</v>
      </c>
      <c r="AD3" s="70"/>
      <c r="AE3" s="70" t="str">
        <f>Прогноз!H248</f>
        <v>Лион-Лилль</v>
      </c>
      <c r="AF3" s="70"/>
      <c r="AG3" s="70" t="str">
        <f>Прогноз!H249</f>
        <v>Фейенорд-Твенте</v>
      </c>
      <c r="AH3" s="70"/>
    </row>
    <row r="4" spans="1:34" ht="15.75" customHeight="1" thickTop="1">
      <c r="A4" s="15"/>
      <c r="B4" s="15"/>
      <c r="C4" s="17">
        <v>1</v>
      </c>
      <c r="D4" s="18">
        <f>IF(Прогноз!D236="","",Прогноз!D236)</f>
      </c>
      <c r="E4" s="19" t="e">
        <f>((VALUE(MID(Прогноз!E236,1,1))))</f>
        <v>#VALUE!</v>
      </c>
      <c r="F4" s="20" t="e">
        <f>((VALUE(MID(Прогноз!E236,2,1))))</f>
        <v>#VALUE!</v>
      </c>
      <c r="G4" s="21" t="e">
        <f>((VALUE(MID(Прогноз!E236,3,1))))</f>
        <v>#VALUE!</v>
      </c>
      <c r="H4" s="20" t="e">
        <f>((VALUE(MID(Прогноз!E236,4,1))))</f>
        <v>#VALUE!</v>
      </c>
      <c r="I4" s="21" t="e">
        <f>((VALUE(MID(Прогноз!E236,5,1))))</f>
        <v>#VALUE!</v>
      </c>
      <c r="J4" s="20" t="e">
        <f>((VALUE(MID(Прогноз!E236,6,1))))</f>
        <v>#VALUE!</v>
      </c>
      <c r="K4" s="21" t="e">
        <f>((VALUE(MID(Прогноз!E236,7,1))))</f>
        <v>#VALUE!</v>
      </c>
      <c r="L4" s="20" t="e">
        <f>((VALUE(MID(Прогноз!E236,8,1))))</f>
        <v>#VALUE!</v>
      </c>
      <c r="M4" s="21" t="e">
        <f>((VALUE(MID(Прогноз!E236,9,1))))</f>
        <v>#VALUE!</v>
      </c>
      <c r="N4" s="20" t="e">
        <f>((VALUE(MID(Прогноз!E236,10,1))))</f>
        <v>#VALUE!</v>
      </c>
      <c r="O4" s="21" t="e">
        <f>((VALUE(MID(Прогноз!E236,11,1))))</f>
        <v>#VALUE!</v>
      </c>
      <c r="P4" s="20" t="e">
        <f>((VALUE(MID(Прогноз!E236,12,1))))</f>
        <v>#VALUE!</v>
      </c>
      <c r="Q4" s="21" t="e">
        <f>((VALUE(MID(Прогноз!E236,13,1))))</f>
        <v>#VALUE!</v>
      </c>
      <c r="R4" s="20" t="e">
        <f>((VALUE(MID(Прогноз!E236,14,1))))</f>
        <v>#VALUE!</v>
      </c>
      <c r="S4" s="21" t="e">
        <f>((VALUE(MID(Прогноз!E236,15,1))))</f>
        <v>#VALUE!</v>
      </c>
      <c r="T4" s="20" t="e">
        <f>((VALUE(MID(Прогноз!E236,16,1))))</f>
        <v>#VALUE!</v>
      </c>
      <c r="U4" s="21" t="e">
        <f>((VALUE(MID(Прогноз!E236,17,1))))</f>
        <v>#VALUE!</v>
      </c>
      <c r="V4" s="20" t="e">
        <f>((VALUE(MID(Прогноз!E236,18,1))))</f>
        <v>#VALUE!</v>
      </c>
      <c r="W4" s="21" t="e">
        <f>((VALUE(MID(Прогноз!E236,19,1))))</f>
        <v>#VALUE!</v>
      </c>
      <c r="X4" s="20" t="e">
        <f>((VALUE(MID(Прогноз!E236,20,1))))</f>
        <v>#VALUE!</v>
      </c>
      <c r="Y4" s="21" t="e">
        <f>((VALUE(MID(Прогноз!E236,21,1))))</f>
        <v>#VALUE!</v>
      </c>
      <c r="Z4" s="20" t="e">
        <f>((VALUE(MID(Прогноз!E236,22,1))))</f>
        <v>#VALUE!</v>
      </c>
      <c r="AA4" s="21" t="e">
        <f>((VALUE(MID(Прогноз!E236,23,1))))</f>
        <v>#VALUE!</v>
      </c>
      <c r="AB4" s="20" t="e">
        <f>((VALUE(MID(Прогноз!E236,24,1))))</f>
        <v>#VALUE!</v>
      </c>
      <c r="AC4" s="21" t="e">
        <f>((VALUE(MID(Прогноз!E236,25,1))))</f>
        <v>#VALUE!</v>
      </c>
      <c r="AD4" s="20" t="e">
        <f>((VALUE(MID(Прогноз!E236,26,1))))</f>
        <v>#VALUE!</v>
      </c>
      <c r="AE4" s="21" t="e">
        <f>((VALUE(MID(Прогноз!E236,27,1))))</f>
        <v>#VALUE!</v>
      </c>
      <c r="AF4" s="20" t="e">
        <f>((VALUE(MID(Прогноз!E236,28,1))))</f>
        <v>#VALUE!</v>
      </c>
      <c r="AG4" s="21" t="e">
        <f>((VALUE(MID(Прогноз!E236,29,1))))</f>
        <v>#VALUE!</v>
      </c>
      <c r="AH4" s="22" t="e">
        <f>((VALUE(MID(Прогноз!E236,30,1))))</f>
        <v>#VALUE!</v>
      </c>
    </row>
    <row r="5" spans="1:34" ht="15.75" customHeight="1" thickBot="1">
      <c r="A5" s="15"/>
      <c r="B5" s="15"/>
      <c r="C5" s="23">
        <v>2</v>
      </c>
      <c r="D5" s="24">
        <f>IF(Прогноз!D237="","",Прогноз!D237)</f>
      </c>
      <c r="E5" s="25" t="e">
        <f>((VALUE(MID(Прогноз!E237,1,1))))</f>
        <v>#VALUE!</v>
      </c>
      <c r="F5" s="26" t="e">
        <f>((VALUE(MID(Прогноз!E237,2,1))))</f>
        <v>#VALUE!</v>
      </c>
      <c r="G5" s="27" t="e">
        <f>((VALUE(MID(Прогноз!E237,3,1))))</f>
        <v>#VALUE!</v>
      </c>
      <c r="H5" s="26" t="e">
        <f>((VALUE(MID(Прогноз!E237,4,1))))</f>
        <v>#VALUE!</v>
      </c>
      <c r="I5" s="27" t="e">
        <f>((VALUE(MID(Прогноз!E237,5,1))))</f>
        <v>#VALUE!</v>
      </c>
      <c r="J5" s="26" t="e">
        <f>((VALUE(MID(Прогноз!E237,6,1))))</f>
        <v>#VALUE!</v>
      </c>
      <c r="K5" s="27" t="e">
        <f>((VALUE(MID(Прогноз!E237,7,1))))</f>
        <v>#VALUE!</v>
      </c>
      <c r="L5" s="26" t="e">
        <f>((VALUE(MID(Прогноз!E237,8,1))))</f>
        <v>#VALUE!</v>
      </c>
      <c r="M5" s="27" t="e">
        <f>((VALUE(MID(Прогноз!E237,9,1))))</f>
        <v>#VALUE!</v>
      </c>
      <c r="N5" s="26" t="e">
        <f>((VALUE(MID(Прогноз!E237,10,1))))</f>
        <v>#VALUE!</v>
      </c>
      <c r="O5" s="27" t="e">
        <f>((VALUE(MID(Прогноз!E237,11,1))))</f>
        <v>#VALUE!</v>
      </c>
      <c r="P5" s="26" t="e">
        <f>((VALUE(MID(Прогноз!E237,12,1))))</f>
        <v>#VALUE!</v>
      </c>
      <c r="Q5" s="27" t="e">
        <f>((VALUE(MID(Прогноз!E237,13,1))))</f>
        <v>#VALUE!</v>
      </c>
      <c r="R5" s="26" t="e">
        <f>((VALUE(MID(Прогноз!E237,14,1))))</f>
        <v>#VALUE!</v>
      </c>
      <c r="S5" s="27" t="e">
        <f>((VALUE(MID(Прогноз!E237,15,1))))</f>
        <v>#VALUE!</v>
      </c>
      <c r="T5" s="26" t="e">
        <f>((VALUE(MID(Прогноз!E237,16,1))))</f>
        <v>#VALUE!</v>
      </c>
      <c r="U5" s="27" t="e">
        <f>((VALUE(MID(Прогноз!E237,17,1))))</f>
        <v>#VALUE!</v>
      </c>
      <c r="V5" s="26" t="e">
        <f>((VALUE(MID(Прогноз!E237,18,1))))</f>
        <v>#VALUE!</v>
      </c>
      <c r="W5" s="27" t="e">
        <f>((VALUE(MID(Прогноз!E237,19,1))))</f>
        <v>#VALUE!</v>
      </c>
      <c r="X5" s="26" t="e">
        <f>((VALUE(MID(Прогноз!E237,20,1))))</f>
        <v>#VALUE!</v>
      </c>
      <c r="Y5" s="27" t="e">
        <f>((VALUE(MID(Прогноз!E237,21,1))))</f>
        <v>#VALUE!</v>
      </c>
      <c r="Z5" s="26" t="e">
        <f>((VALUE(MID(Прогноз!E237,22,1))))</f>
        <v>#VALUE!</v>
      </c>
      <c r="AA5" s="27" t="e">
        <f>((VALUE(MID(Прогноз!E237,23,1))))</f>
        <v>#VALUE!</v>
      </c>
      <c r="AB5" s="26" t="e">
        <f>((VALUE(MID(Прогноз!E237,24,1))))</f>
        <v>#VALUE!</v>
      </c>
      <c r="AC5" s="27" t="e">
        <f>((VALUE(MID(Прогноз!E237,25,1))))</f>
        <v>#VALUE!</v>
      </c>
      <c r="AD5" s="26" t="e">
        <f>((VALUE(MID(Прогноз!E237,26,1))))</f>
        <v>#VALUE!</v>
      </c>
      <c r="AE5" s="27" t="e">
        <f>((VALUE(MID(Прогноз!E237,27,1))))</f>
        <v>#VALUE!</v>
      </c>
      <c r="AF5" s="26" t="e">
        <f>((VALUE(MID(Прогноз!E237,28,1))))</f>
        <v>#VALUE!</v>
      </c>
      <c r="AG5" s="27" t="e">
        <f>((VALUE(MID(Прогноз!E237,29,1))))</f>
        <v>#VALUE!</v>
      </c>
      <c r="AH5" s="28" t="e">
        <f>((VALUE(MID(Прогноз!E237,30,1))))</f>
        <v>#VALUE!</v>
      </c>
    </row>
    <row r="6" spans="1:34" ht="15.75" customHeight="1" thickTop="1">
      <c r="A6" s="15"/>
      <c r="B6" s="15"/>
      <c r="C6" s="17">
        <v>3</v>
      </c>
      <c r="D6" s="18">
        <f>IF(Прогноз!D238="","",Прогноз!D238)</f>
      </c>
      <c r="E6" s="29" t="e">
        <f>((VALUE(MID(Прогноз!E238,1,1))))</f>
        <v>#VALUE!</v>
      </c>
      <c r="F6" s="30" t="e">
        <f>((VALUE(MID(Прогноз!E238,2,1))))</f>
        <v>#VALUE!</v>
      </c>
      <c r="G6" s="31" t="e">
        <f>((VALUE(MID(Прогноз!E238,3,1))))</f>
        <v>#VALUE!</v>
      </c>
      <c r="H6" s="30" t="e">
        <f>((VALUE(MID(Прогноз!E238,4,1))))</f>
        <v>#VALUE!</v>
      </c>
      <c r="I6" s="31" t="e">
        <f>((VALUE(MID(Прогноз!E238,5,1))))</f>
        <v>#VALUE!</v>
      </c>
      <c r="J6" s="30" t="e">
        <f>((VALUE(MID(Прогноз!E238,6,1))))</f>
        <v>#VALUE!</v>
      </c>
      <c r="K6" s="31" t="e">
        <f>((VALUE(MID(Прогноз!E238,7,1))))</f>
        <v>#VALUE!</v>
      </c>
      <c r="L6" s="30" t="e">
        <f>((VALUE(MID(Прогноз!E238,8,1))))</f>
        <v>#VALUE!</v>
      </c>
      <c r="M6" s="31" t="e">
        <f>((VALUE(MID(Прогноз!E238,9,1))))</f>
        <v>#VALUE!</v>
      </c>
      <c r="N6" s="30" t="e">
        <f>((VALUE(MID(Прогноз!E238,10,1))))</f>
        <v>#VALUE!</v>
      </c>
      <c r="O6" s="31" t="e">
        <f>((VALUE(MID(Прогноз!E238,11,1))))</f>
        <v>#VALUE!</v>
      </c>
      <c r="P6" s="30" t="e">
        <f>((VALUE(MID(Прогноз!E238,12,1))))</f>
        <v>#VALUE!</v>
      </c>
      <c r="Q6" s="31" t="e">
        <f>((VALUE(MID(Прогноз!E238,13,1))))</f>
        <v>#VALUE!</v>
      </c>
      <c r="R6" s="30" t="e">
        <f>((VALUE(MID(Прогноз!E238,14,1))))</f>
        <v>#VALUE!</v>
      </c>
      <c r="S6" s="31" t="e">
        <f>((VALUE(MID(Прогноз!E238,15,1))))</f>
        <v>#VALUE!</v>
      </c>
      <c r="T6" s="30" t="e">
        <f>((VALUE(MID(Прогноз!E238,16,1))))</f>
        <v>#VALUE!</v>
      </c>
      <c r="U6" s="31" t="e">
        <f>((VALUE(MID(Прогноз!E238,17,1))))</f>
        <v>#VALUE!</v>
      </c>
      <c r="V6" s="30" t="e">
        <f>((VALUE(MID(Прогноз!E238,18,1))))</f>
        <v>#VALUE!</v>
      </c>
      <c r="W6" s="31" t="e">
        <f>((VALUE(MID(Прогноз!E238,19,1))))</f>
        <v>#VALUE!</v>
      </c>
      <c r="X6" s="30" t="e">
        <f>((VALUE(MID(Прогноз!E238,20,1))))</f>
        <v>#VALUE!</v>
      </c>
      <c r="Y6" s="31" t="e">
        <f>((VALUE(MID(Прогноз!E238,21,1))))</f>
        <v>#VALUE!</v>
      </c>
      <c r="Z6" s="30" t="e">
        <f>((VALUE(MID(Прогноз!E238,22,1))))</f>
        <v>#VALUE!</v>
      </c>
      <c r="AA6" s="31" t="e">
        <f>((VALUE(MID(Прогноз!E238,23,1))))</f>
        <v>#VALUE!</v>
      </c>
      <c r="AB6" s="30" t="e">
        <f>((VALUE(MID(Прогноз!E238,24,1))))</f>
        <v>#VALUE!</v>
      </c>
      <c r="AC6" s="31" t="e">
        <f>((VALUE(MID(Прогноз!E238,25,1))))</f>
        <v>#VALUE!</v>
      </c>
      <c r="AD6" s="30" t="e">
        <f>((VALUE(MID(Прогноз!E238,26,1))))</f>
        <v>#VALUE!</v>
      </c>
      <c r="AE6" s="31" t="e">
        <f>((VALUE(MID(Прогноз!E238,27,1))))</f>
        <v>#VALUE!</v>
      </c>
      <c r="AF6" s="30" t="e">
        <f>((VALUE(MID(Прогноз!E238,28,1))))</f>
        <v>#VALUE!</v>
      </c>
      <c r="AG6" s="31" t="e">
        <f>((VALUE(MID(Прогноз!E238,29,1))))</f>
        <v>#VALUE!</v>
      </c>
      <c r="AH6" s="32" t="e">
        <f>((VALUE(MID(Прогноз!E238,30,1))))</f>
        <v>#VALUE!</v>
      </c>
    </row>
    <row r="7" spans="1:34" ht="15.75" customHeight="1" thickBot="1">
      <c r="A7" s="15"/>
      <c r="B7" s="15"/>
      <c r="C7" s="23">
        <v>4</v>
      </c>
      <c r="D7" s="24">
        <f>IF(Прогноз!D239="","",Прогноз!D239)</f>
      </c>
      <c r="E7" s="25" t="e">
        <f>((VALUE(MID(Прогноз!E239,1,1))))</f>
        <v>#VALUE!</v>
      </c>
      <c r="F7" s="26" t="e">
        <f>((VALUE(MID(Прогноз!E239,2,1))))</f>
        <v>#VALUE!</v>
      </c>
      <c r="G7" s="27" t="e">
        <f>((VALUE(MID(Прогноз!E239,3,1))))</f>
        <v>#VALUE!</v>
      </c>
      <c r="H7" s="26" t="e">
        <f>((VALUE(MID(Прогноз!E239,4,1))))</f>
        <v>#VALUE!</v>
      </c>
      <c r="I7" s="27" t="e">
        <f>((VALUE(MID(Прогноз!E239,5,1))))</f>
        <v>#VALUE!</v>
      </c>
      <c r="J7" s="26" t="e">
        <f>((VALUE(MID(Прогноз!E239,6,1))))</f>
        <v>#VALUE!</v>
      </c>
      <c r="K7" s="27" t="e">
        <f>((VALUE(MID(Прогноз!E239,7,1))))</f>
        <v>#VALUE!</v>
      </c>
      <c r="L7" s="26" t="e">
        <f>((VALUE(MID(Прогноз!E239,8,1))))</f>
        <v>#VALUE!</v>
      </c>
      <c r="M7" s="27" t="e">
        <f>((VALUE(MID(Прогноз!E239,9,1))))</f>
        <v>#VALUE!</v>
      </c>
      <c r="N7" s="26" t="e">
        <f>((VALUE(MID(Прогноз!E239,10,1))))</f>
        <v>#VALUE!</v>
      </c>
      <c r="O7" s="27" t="e">
        <f>((VALUE(MID(Прогноз!E239,11,1))))</f>
        <v>#VALUE!</v>
      </c>
      <c r="P7" s="26" t="e">
        <f>((VALUE(MID(Прогноз!E239,12,1))))</f>
        <v>#VALUE!</v>
      </c>
      <c r="Q7" s="27" t="e">
        <f>((VALUE(MID(Прогноз!E239,13,1))))</f>
        <v>#VALUE!</v>
      </c>
      <c r="R7" s="26" t="e">
        <f>((VALUE(MID(Прогноз!E239,14,1))))</f>
        <v>#VALUE!</v>
      </c>
      <c r="S7" s="27" t="e">
        <f>((VALUE(MID(Прогноз!E239,15,1))))</f>
        <v>#VALUE!</v>
      </c>
      <c r="T7" s="26" t="e">
        <f>((VALUE(MID(Прогноз!E239,16,1))))</f>
        <v>#VALUE!</v>
      </c>
      <c r="U7" s="27" t="e">
        <f>((VALUE(MID(Прогноз!E239,17,1))))</f>
        <v>#VALUE!</v>
      </c>
      <c r="V7" s="26" t="e">
        <f>((VALUE(MID(Прогноз!E239,18,1))))</f>
        <v>#VALUE!</v>
      </c>
      <c r="W7" s="27" t="e">
        <f>((VALUE(MID(Прогноз!E239,19,1))))</f>
        <v>#VALUE!</v>
      </c>
      <c r="X7" s="26" t="e">
        <f>((VALUE(MID(Прогноз!E239,20,1))))</f>
        <v>#VALUE!</v>
      </c>
      <c r="Y7" s="27" t="e">
        <f>((VALUE(MID(Прогноз!E239,21,1))))</f>
        <v>#VALUE!</v>
      </c>
      <c r="Z7" s="26" t="e">
        <f>((VALUE(MID(Прогноз!E239,22,1))))</f>
        <v>#VALUE!</v>
      </c>
      <c r="AA7" s="27" t="e">
        <f>((VALUE(MID(Прогноз!E239,23,1))))</f>
        <v>#VALUE!</v>
      </c>
      <c r="AB7" s="26" t="e">
        <f>((VALUE(MID(Прогноз!E239,24,1))))</f>
        <v>#VALUE!</v>
      </c>
      <c r="AC7" s="27" t="e">
        <f>((VALUE(MID(Прогноз!E239,25,1))))</f>
        <v>#VALUE!</v>
      </c>
      <c r="AD7" s="26" t="e">
        <f>((VALUE(MID(Прогноз!E239,26,1))))</f>
        <v>#VALUE!</v>
      </c>
      <c r="AE7" s="27" t="e">
        <f>((VALUE(MID(Прогноз!E239,27,1))))</f>
        <v>#VALUE!</v>
      </c>
      <c r="AF7" s="26" t="e">
        <f>((VALUE(MID(Прогноз!E239,28,1))))</f>
        <v>#VALUE!</v>
      </c>
      <c r="AG7" s="27" t="e">
        <f>((VALUE(MID(Прогноз!E239,29,1))))</f>
        <v>#VALUE!</v>
      </c>
      <c r="AH7" s="28" t="e">
        <f>((VALUE(MID(Прогноз!E239,30,1))))</f>
        <v>#VALUE!</v>
      </c>
    </row>
    <row r="8" spans="1:34" ht="15.75" customHeight="1" thickTop="1">
      <c r="A8" s="15"/>
      <c r="B8" s="15"/>
      <c r="C8" s="17">
        <v>5</v>
      </c>
      <c r="D8" s="18">
        <f>IF(Прогноз!D240="","",Прогноз!D240)</f>
      </c>
      <c r="E8" s="29" t="e">
        <f>((VALUE(MID(Прогноз!E240,1,1))))</f>
        <v>#VALUE!</v>
      </c>
      <c r="F8" s="30" t="e">
        <f>((VALUE(MID(Прогноз!E240,2,1))))</f>
        <v>#VALUE!</v>
      </c>
      <c r="G8" s="31" t="e">
        <f>((VALUE(MID(Прогноз!E240,3,1))))</f>
        <v>#VALUE!</v>
      </c>
      <c r="H8" s="30" t="e">
        <f>((VALUE(MID(Прогноз!E240,4,1))))</f>
        <v>#VALUE!</v>
      </c>
      <c r="I8" s="31" t="e">
        <f>((VALUE(MID(Прогноз!E240,5,1))))</f>
        <v>#VALUE!</v>
      </c>
      <c r="J8" s="30" t="e">
        <f>((VALUE(MID(Прогноз!E240,6,1))))</f>
        <v>#VALUE!</v>
      </c>
      <c r="K8" s="31" t="e">
        <f>((VALUE(MID(Прогноз!E240,7,1))))</f>
        <v>#VALUE!</v>
      </c>
      <c r="L8" s="30" t="e">
        <f>((VALUE(MID(Прогноз!E240,8,1))))</f>
        <v>#VALUE!</v>
      </c>
      <c r="M8" s="31" t="e">
        <f>((VALUE(MID(Прогноз!E240,9,1))))</f>
        <v>#VALUE!</v>
      </c>
      <c r="N8" s="30" t="e">
        <f>((VALUE(MID(Прогноз!E240,10,1))))</f>
        <v>#VALUE!</v>
      </c>
      <c r="O8" s="31" t="e">
        <f>((VALUE(MID(Прогноз!E240,11,1))))</f>
        <v>#VALUE!</v>
      </c>
      <c r="P8" s="30" t="e">
        <f>((VALUE(MID(Прогноз!E240,12,1))))</f>
        <v>#VALUE!</v>
      </c>
      <c r="Q8" s="31" t="e">
        <f>((VALUE(MID(Прогноз!E240,13,1))))</f>
        <v>#VALUE!</v>
      </c>
      <c r="R8" s="30" t="e">
        <f>((VALUE(MID(Прогноз!E240,14,1))))</f>
        <v>#VALUE!</v>
      </c>
      <c r="S8" s="31" t="e">
        <f>((VALUE(MID(Прогноз!E240,15,1))))</f>
        <v>#VALUE!</v>
      </c>
      <c r="T8" s="30" t="e">
        <f>((VALUE(MID(Прогноз!E240,16,1))))</f>
        <v>#VALUE!</v>
      </c>
      <c r="U8" s="31" t="e">
        <f>((VALUE(MID(Прогноз!E240,17,1))))</f>
        <v>#VALUE!</v>
      </c>
      <c r="V8" s="30" t="e">
        <f>((VALUE(MID(Прогноз!E240,18,1))))</f>
        <v>#VALUE!</v>
      </c>
      <c r="W8" s="31" t="e">
        <f>((VALUE(MID(Прогноз!E240,19,1))))</f>
        <v>#VALUE!</v>
      </c>
      <c r="X8" s="30" t="e">
        <f>((VALUE(MID(Прогноз!E240,20,1))))</f>
        <v>#VALUE!</v>
      </c>
      <c r="Y8" s="31" t="e">
        <f>((VALUE(MID(Прогноз!E240,21,1))))</f>
        <v>#VALUE!</v>
      </c>
      <c r="Z8" s="30" t="e">
        <f>((VALUE(MID(Прогноз!E240,22,1))))</f>
        <v>#VALUE!</v>
      </c>
      <c r="AA8" s="31" t="e">
        <f>((VALUE(MID(Прогноз!E240,23,1))))</f>
        <v>#VALUE!</v>
      </c>
      <c r="AB8" s="30" t="e">
        <f>((VALUE(MID(Прогноз!E240,24,1))))</f>
        <v>#VALUE!</v>
      </c>
      <c r="AC8" s="31" t="e">
        <f>((VALUE(MID(Прогноз!E240,25,1))))</f>
        <v>#VALUE!</v>
      </c>
      <c r="AD8" s="30" t="e">
        <f>((VALUE(MID(Прогноз!E240,26,1))))</f>
        <v>#VALUE!</v>
      </c>
      <c r="AE8" s="31" t="e">
        <f>((VALUE(MID(Прогноз!E240,27,1))))</f>
        <v>#VALUE!</v>
      </c>
      <c r="AF8" s="30" t="e">
        <f>((VALUE(MID(Прогноз!E240,28,1))))</f>
        <v>#VALUE!</v>
      </c>
      <c r="AG8" s="31" t="e">
        <f>((VALUE(MID(Прогноз!E240,29,1))))</f>
        <v>#VALUE!</v>
      </c>
      <c r="AH8" s="32" t="e">
        <f>((VALUE(MID(Прогноз!E240,30,1))))</f>
        <v>#VALUE!</v>
      </c>
    </row>
    <row r="9" spans="1:34" ht="15.75" customHeight="1" thickBot="1">
      <c r="A9" s="15"/>
      <c r="B9" s="15"/>
      <c r="C9" s="23">
        <v>6</v>
      </c>
      <c r="D9" s="24">
        <f>IF(Прогноз!D241="","",Прогноз!D241)</f>
      </c>
      <c r="E9" s="25" t="e">
        <f>((VALUE(MID(Прогноз!E241,1,1))))</f>
        <v>#VALUE!</v>
      </c>
      <c r="F9" s="26" t="e">
        <f>((VALUE(MID(Прогноз!E241,2,1))))</f>
        <v>#VALUE!</v>
      </c>
      <c r="G9" s="27" t="e">
        <f>((VALUE(MID(Прогноз!E241,3,1))))</f>
        <v>#VALUE!</v>
      </c>
      <c r="H9" s="26" t="e">
        <f>((VALUE(MID(Прогноз!E241,4,1))))</f>
        <v>#VALUE!</v>
      </c>
      <c r="I9" s="27" t="e">
        <f>((VALUE(MID(Прогноз!E241,5,1))))</f>
        <v>#VALUE!</v>
      </c>
      <c r="J9" s="26" t="e">
        <f>((VALUE(MID(Прогноз!E241,6,1))))</f>
        <v>#VALUE!</v>
      </c>
      <c r="K9" s="27" t="e">
        <f>((VALUE(MID(Прогноз!E241,7,1))))</f>
        <v>#VALUE!</v>
      </c>
      <c r="L9" s="26" t="e">
        <f>((VALUE(MID(Прогноз!E241,8,1))))</f>
        <v>#VALUE!</v>
      </c>
      <c r="M9" s="27" t="e">
        <f>((VALUE(MID(Прогноз!E241,9,1))))</f>
        <v>#VALUE!</v>
      </c>
      <c r="N9" s="26" t="e">
        <f>((VALUE(MID(Прогноз!E241,10,1))))</f>
        <v>#VALUE!</v>
      </c>
      <c r="O9" s="27" t="e">
        <f>((VALUE(MID(Прогноз!E241,11,1))))</f>
        <v>#VALUE!</v>
      </c>
      <c r="P9" s="26" t="e">
        <f>((VALUE(MID(Прогноз!E241,12,1))))</f>
        <v>#VALUE!</v>
      </c>
      <c r="Q9" s="27" t="e">
        <f>((VALUE(MID(Прогноз!E241,13,1))))</f>
        <v>#VALUE!</v>
      </c>
      <c r="R9" s="26" t="e">
        <f>((VALUE(MID(Прогноз!E241,14,1))))</f>
        <v>#VALUE!</v>
      </c>
      <c r="S9" s="27" t="e">
        <f>((VALUE(MID(Прогноз!E241,15,1))))</f>
        <v>#VALUE!</v>
      </c>
      <c r="T9" s="26" t="e">
        <f>((VALUE(MID(Прогноз!E241,16,1))))</f>
        <v>#VALUE!</v>
      </c>
      <c r="U9" s="27" t="e">
        <f>((VALUE(MID(Прогноз!E241,17,1))))</f>
        <v>#VALUE!</v>
      </c>
      <c r="V9" s="26" t="e">
        <f>((VALUE(MID(Прогноз!E241,18,1))))</f>
        <v>#VALUE!</v>
      </c>
      <c r="W9" s="27" t="e">
        <f>((VALUE(MID(Прогноз!E241,19,1))))</f>
        <v>#VALUE!</v>
      </c>
      <c r="X9" s="26" t="e">
        <f>((VALUE(MID(Прогноз!E241,20,1))))</f>
        <v>#VALUE!</v>
      </c>
      <c r="Y9" s="27" t="e">
        <f>((VALUE(MID(Прогноз!E241,21,1))))</f>
        <v>#VALUE!</v>
      </c>
      <c r="Z9" s="26" t="e">
        <f>((VALUE(MID(Прогноз!E241,22,1))))</f>
        <v>#VALUE!</v>
      </c>
      <c r="AA9" s="27" t="e">
        <f>((VALUE(MID(Прогноз!E241,23,1))))</f>
        <v>#VALUE!</v>
      </c>
      <c r="AB9" s="26" t="e">
        <f>((VALUE(MID(Прогноз!E241,24,1))))</f>
        <v>#VALUE!</v>
      </c>
      <c r="AC9" s="27" t="e">
        <f>((VALUE(MID(Прогноз!E241,25,1))))</f>
        <v>#VALUE!</v>
      </c>
      <c r="AD9" s="26" t="e">
        <f>((VALUE(MID(Прогноз!E241,26,1))))</f>
        <v>#VALUE!</v>
      </c>
      <c r="AE9" s="27" t="e">
        <f>((VALUE(MID(Прогноз!E241,27,1))))</f>
        <v>#VALUE!</v>
      </c>
      <c r="AF9" s="26" t="e">
        <f>((VALUE(MID(Прогноз!E241,28,1))))</f>
        <v>#VALUE!</v>
      </c>
      <c r="AG9" s="27" t="e">
        <f>((VALUE(MID(Прогноз!E241,29,1))))</f>
        <v>#VALUE!</v>
      </c>
      <c r="AH9" s="28" t="e">
        <f>((VALUE(MID(Прогноз!E241,30,1))))</f>
        <v>#VALUE!</v>
      </c>
    </row>
    <row r="10" spans="1:34" ht="15.75" customHeight="1" thickTop="1">
      <c r="A10" s="15"/>
      <c r="B10" s="15"/>
      <c r="C10" s="17">
        <v>7</v>
      </c>
      <c r="D10" s="18">
        <f>IF(Прогноз!D242="","",Прогноз!D242)</f>
      </c>
      <c r="E10" s="29" t="e">
        <f>((VALUE(MID(Прогноз!E242,1,1))))</f>
        <v>#VALUE!</v>
      </c>
      <c r="F10" s="30" t="e">
        <f>((VALUE(MID(Прогноз!E242,2,1))))</f>
        <v>#VALUE!</v>
      </c>
      <c r="G10" s="31" t="e">
        <f>((VALUE(MID(Прогноз!E242,3,1))))</f>
        <v>#VALUE!</v>
      </c>
      <c r="H10" s="30" t="e">
        <f>((VALUE(MID(Прогноз!E242,4,1))))</f>
        <v>#VALUE!</v>
      </c>
      <c r="I10" s="31" t="e">
        <f>((VALUE(MID(Прогноз!E242,5,1))))</f>
        <v>#VALUE!</v>
      </c>
      <c r="J10" s="30" t="e">
        <f>((VALUE(MID(Прогноз!E242,6,1))))</f>
        <v>#VALUE!</v>
      </c>
      <c r="K10" s="31" t="e">
        <f>((VALUE(MID(Прогноз!E242,7,1))))</f>
        <v>#VALUE!</v>
      </c>
      <c r="L10" s="30" t="e">
        <f>((VALUE(MID(Прогноз!E242,8,1))))</f>
        <v>#VALUE!</v>
      </c>
      <c r="M10" s="31" t="e">
        <f>((VALUE(MID(Прогноз!E242,9,1))))</f>
        <v>#VALUE!</v>
      </c>
      <c r="N10" s="30" t="e">
        <f>((VALUE(MID(Прогноз!E242,10,1))))</f>
        <v>#VALUE!</v>
      </c>
      <c r="O10" s="31" t="e">
        <f>((VALUE(MID(Прогноз!E242,11,1))))</f>
        <v>#VALUE!</v>
      </c>
      <c r="P10" s="30" t="e">
        <f>((VALUE(MID(Прогноз!E242,12,1))))</f>
        <v>#VALUE!</v>
      </c>
      <c r="Q10" s="31" t="e">
        <f>((VALUE(MID(Прогноз!E242,13,1))))</f>
        <v>#VALUE!</v>
      </c>
      <c r="R10" s="30" t="e">
        <f>((VALUE(MID(Прогноз!E242,14,1))))</f>
        <v>#VALUE!</v>
      </c>
      <c r="S10" s="31" t="e">
        <f>((VALUE(MID(Прогноз!E242,15,1))))</f>
        <v>#VALUE!</v>
      </c>
      <c r="T10" s="30" t="e">
        <f>((VALUE(MID(Прогноз!E242,16,1))))</f>
        <v>#VALUE!</v>
      </c>
      <c r="U10" s="31" t="e">
        <f>((VALUE(MID(Прогноз!E242,17,1))))</f>
        <v>#VALUE!</v>
      </c>
      <c r="V10" s="30" t="e">
        <f>((VALUE(MID(Прогноз!E242,18,1))))</f>
        <v>#VALUE!</v>
      </c>
      <c r="W10" s="31" t="e">
        <f>((VALUE(MID(Прогноз!E242,19,1))))</f>
        <v>#VALUE!</v>
      </c>
      <c r="X10" s="30" t="e">
        <f>((VALUE(MID(Прогноз!E242,20,1))))</f>
        <v>#VALUE!</v>
      </c>
      <c r="Y10" s="31" t="e">
        <f>((VALUE(MID(Прогноз!E242,21,1))))</f>
        <v>#VALUE!</v>
      </c>
      <c r="Z10" s="30" t="e">
        <f>((VALUE(MID(Прогноз!E242,22,1))))</f>
        <v>#VALUE!</v>
      </c>
      <c r="AA10" s="31" t="e">
        <f>((VALUE(MID(Прогноз!E242,23,1))))</f>
        <v>#VALUE!</v>
      </c>
      <c r="AB10" s="30" t="e">
        <f>((VALUE(MID(Прогноз!E242,24,1))))</f>
        <v>#VALUE!</v>
      </c>
      <c r="AC10" s="31" t="e">
        <f>((VALUE(MID(Прогноз!E242,25,1))))</f>
        <v>#VALUE!</v>
      </c>
      <c r="AD10" s="30" t="e">
        <f>((VALUE(MID(Прогноз!E242,26,1))))</f>
        <v>#VALUE!</v>
      </c>
      <c r="AE10" s="31" t="e">
        <f>((VALUE(MID(Прогноз!E242,27,1))))</f>
        <v>#VALUE!</v>
      </c>
      <c r="AF10" s="30" t="e">
        <f>((VALUE(MID(Прогноз!E242,28,1))))</f>
        <v>#VALUE!</v>
      </c>
      <c r="AG10" s="31" t="e">
        <f>((VALUE(MID(Прогноз!E242,29,1))))</f>
        <v>#VALUE!</v>
      </c>
      <c r="AH10" s="32" t="e">
        <f>((VALUE(MID(Прогноз!E242,30,1))))</f>
        <v>#VALUE!</v>
      </c>
    </row>
    <row r="11" spans="1:34" ht="15.75" customHeight="1" thickBot="1">
      <c r="A11" s="15"/>
      <c r="B11" s="15"/>
      <c r="C11" s="33">
        <v>8</v>
      </c>
      <c r="D11" s="34">
        <f>IF(Прогноз!D243="","",Прогноз!D243)</f>
      </c>
      <c r="E11" s="35" t="e">
        <f>((VALUE(MID(Прогноз!E243,1,1))))</f>
        <v>#VALUE!</v>
      </c>
      <c r="F11" s="36" t="e">
        <f>((VALUE(MID(Прогноз!E243,2,1))))</f>
        <v>#VALUE!</v>
      </c>
      <c r="G11" s="37" t="e">
        <f>((VALUE(MID(Прогноз!E243,3,1))))</f>
        <v>#VALUE!</v>
      </c>
      <c r="H11" s="36" t="e">
        <f>((VALUE(MID(Прогноз!E243,4,1))))</f>
        <v>#VALUE!</v>
      </c>
      <c r="I11" s="37" t="e">
        <f>((VALUE(MID(Прогноз!E243,5,1))))</f>
        <v>#VALUE!</v>
      </c>
      <c r="J11" s="36" t="e">
        <f>((VALUE(MID(Прогноз!E243,6,1))))</f>
        <v>#VALUE!</v>
      </c>
      <c r="K11" s="37" t="e">
        <f>((VALUE(MID(Прогноз!E243,7,1))))</f>
        <v>#VALUE!</v>
      </c>
      <c r="L11" s="36" t="e">
        <f>((VALUE(MID(Прогноз!E243,8,1))))</f>
        <v>#VALUE!</v>
      </c>
      <c r="M11" s="37" t="e">
        <f>((VALUE(MID(Прогноз!E243,9,1))))</f>
        <v>#VALUE!</v>
      </c>
      <c r="N11" s="36" t="e">
        <f>((VALUE(MID(Прогноз!E243,10,1))))</f>
        <v>#VALUE!</v>
      </c>
      <c r="O11" s="37" t="e">
        <f>((VALUE(MID(Прогноз!E243,11,1))))</f>
        <v>#VALUE!</v>
      </c>
      <c r="P11" s="36" t="e">
        <f>((VALUE(MID(Прогноз!E243,12,1))))</f>
        <v>#VALUE!</v>
      </c>
      <c r="Q11" s="37" t="e">
        <f>((VALUE(MID(Прогноз!E243,13,1))))</f>
        <v>#VALUE!</v>
      </c>
      <c r="R11" s="36" t="e">
        <f>((VALUE(MID(Прогноз!E243,14,1))))</f>
        <v>#VALUE!</v>
      </c>
      <c r="S11" s="37" t="e">
        <f>((VALUE(MID(Прогноз!E243,15,1))))</f>
        <v>#VALUE!</v>
      </c>
      <c r="T11" s="36" t="e">
        <f>((VALUE(MID(Прогноз!E243,16,1))))</f>
        <v>#VALUE!</v>
      </c>
      <c r="U11" s="37" t="e">
        <f>((VALUE(MID(Прогноз!E243,17,1))))</f>
        <v>#VALUE!</v>
      </c>
      <c r="V11" s="36" t="e">
        <f>((VALUE(MID(Прогноз!E243,18,1))))</f>
        <v>#VALUE!</v>
      </c>
      <c r="W11" s="37" t="e">
        <f>((VALUE(MID(Прогноз!E243,19,1))))</f>
        <v>#VALUE!</v>
      </c>
      <c r="X11" s="36" t="e">
        <f>((VALUE(MID(Прогноз!E243,20,1))))</f>
        <v>#VALUE!</v>
      </c>
      <c r="Y11" s="37" t="e">
        <f>((VALUE(MID(Прогноз!E243,21,1))))</f>
        <v>#VALUE!</v>
      </c>
      <c r="Z11" s="36" t="e">
        <f>((VALUE(MID(Прогноз!E243,22,1))))</f>
        <v>#VALUE!</v>
      </c>
      <c r="AA11" s="37" t="e">
        <f>((VALUE(MID(Прогноз!E243,23,1))))</f>
        <v>#VALUE!</v>
      </c>
      <c r="AB11" s="36" t="e">
        <f>((VALUE(MID(Прогноз!E243,24,1))))</f>
        <v>#VALUE!</v>
      </c>
      <c r="AC11" s="37" t="e">
        <f>((VALUE(MID(Прогноз!E243,25,1))))</f>
        <v>#VALUE!</v>
      </c>
      <c r="AD11" s="36" t="e">
        <f>((VALUE(MID(Прогноз!E243,26,1))))</f>
        <v>#VALUE!</v>
      </c>
      <c r="AE11" s="37" t="e">
        <f>((VALUE(MID(Прогноз!E243,27,1))))</f>
        <v>#VALUE!</v>
      </c>
      <c r="AF11" s="36" t="e">
        <f>((VALUE(MID(Прогноз!E243,28,1))))</f>
        <v>#VALUE!</v>
      </c>
      <c r="AG11" s="37" t="e">
        <f>((VALUE(MID(Прогноз!E243,29,1))))</f>
        <v>#VALUE!</v>
      </c>
      <c r="AH11" s="38" t="e">
        <f>((VALUE(MID(Прогноз!E243,30,1))))</f>
        <v>#VALUE!</v>
      </c>
    </row>
    <row r="12" spans="1:34" ht="15.75" customHeight="1" thickBot="1" thickTop="1">
      <c r="A12" s="15"/>
      <c r="B12" s="15"/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4"/>
    </row>
    <row r="13" spans="1:34" ht="15.75" customHeight="1" thickTop="1">
      <c r="A13" s="15"/>
      <c r="B13" s="15"/>
      <c r="C13" s="39">
        <v>1</v>
      </c>
      <c r="D13" s="40">
        <f>IF(Прогноз!D245="","",Прогноз!D245)</f>
      </c>
      <c r="E13" s="29" t="e">
        <f>((VALUE(MID(Прогноз!E245,1,1))))</f>
        <v>#VALUE!</v>
      </c>
      <c r="F13" s="30" t="e">
        <f>((VALUE(MID(Прогноз!E245,2,1))))</f>
        <v>#VALUE!</v>
      </c>
      <c r="G13" s="31" t="e">
        <f>((VALUE(MID(Прогноз!E245,3,1))))</f>
        <v>#VALUE!</v>
      </c>
      <c r="H13" s="30" t="e">
        <f>((VALUE(MID(Прогноз!E245,4,1))))</f>
        <v>#VALUE!</v>
      </c>
      <c r="I13" s="31" t="e">
        <f>((VALUE(MID(Прогноз!E245,5,1))))</f>
        <v>#VALUE!</v>
      </c>
      <c r="J13" s="30" t="e">
        <f>((VALUE(MID(Прогноз!E245,6,1))))</f>
        <v>#VALUE!</v>
      </c>
      <c r="K13" s="31" t="e">
        <f>((VALUE(MID(Прогноз!E245,7,1))))</f>
        <v>#VALUE!</v>
      </c>
      <c r="L13" s="30" t="e">
        <f>((VALUE(MID(Прогноз!E245,8,1))))</f>
        <v>#VALUE!</v>
      </c>
      <c r="M13" s="31" t="e">
        <f>((VALUE(MID(Прогноз!E245,9,1))))</f>
        <v>#VALUE!</v>
      </c>
      <c r="N13" s="30" t="e">
        <f>((VALUE(MID(Прогноз!E245,10,1))))</f>
        <v>#VALUE!</v>
      </c>
      <c r="O13" s="31" t="e">
        <f>((VALUE(MID(Прогноз!E245,11,1))))</f>
        <v>#VALUE!</v>
      </c>
      <c r="P13" s="30" t="e">
        <f>((VALUE(MID(Прогноз!E245,12,1))))</f>
        <v>#VALUE!</v>
      </c>
      <c r="Q13" s="31" t="e">
        <f>((VALUE(MID(Прогноз!E245,13,1))))</f>
        <v>#VALUE!</v>
      </c>
      <c r="R13" s="30" t="e">
        <f>((VALUE(MID(Прогноз!E245,14,1))))</f>
        <v>#VALUE!</v>
      </c>
      <c r="S13" s="31" t="e">
        <f>((VALUE(MID(Прогноз!E245,15,1))))</f>
        <v>#VALUE!</v>
      </c>
      <c r="T13" s="30" t="e">
        <f>((VALUE(MID(Прогноз!E245,16,1))))</f>
        <v>#VALUE!</v>
      </c>
      <c r="U13" s="31" t="e">
        <f>((VALUE(MID(Прогноз!E245,17,1))))</f>
        <v>#VALUE!</v>
      </c>
      <c r="V13" s="30" t="e">
        <f>((VALUE(MID(Прогноз!E245,18,1))))</f>
        <v>#VALUE!</v>
      </c>
      <c r="W13" s="31" t="e">
        <f>((VALUE(MID(Прогноз!E245,19,1))))</f>
        <v>#VALUE!</v>
      </c>
      <c r="X13" s="30" t="e">
        <f>((VALUE(MID(Прогноз!E245,20,1))))</f>
        <v>#VALUE!</v>
      </c>
      <c r="Y13" s="31" t="e">
        <f>((VALUE(MID(Прогноз!E245,21,1))))</f>
        <v>#VALUE!</v>
      </c>
      <c r="Z13" s="30" t="e">
        <f>((VALUE(MID(Прогноз!E245,22,1))))</f>
        <v>#VALUE!</v>
      </c>
      <c r="AA13" s="31" t="e">
        <f>((VALUE(MID(Прогноз!E245,23,1))))</f>
        <v>#VALUE!</v>
      </c>
      <c r="AB13" s="30" t="e">
        <f>((VALUE(MID(Прогноз!E245,24,1))))</f>
        <v>#VALUE!</v>
      </c>
      <c r="AC13" s="31" t="e">
        <f>((VALUE(MID(Прогноз!E245,25,1))))</f>
        <v>#VALUE!</v>
      </c>
      <c r="AD13" s="30" t="e">
        <f>((VALUE(MID(Прогноз!E245,26,1))))</f>
        <v>#VALUE!</v>
      </c>
      <c r="AE13" s="31" t="e">
        <f>((VALUE(MID(Прогноз!E245,27,1))))</f>
        <v>#VALUE!</v>
      </c>
      <c r="AF13" s="30" t="e">
        <f>((VALUE(MID(Прогноз!E245,28,1))))</f>
        <v>#VALUE!</v>
      </c>
      <c r="AG13" s="31" t="e">
        <f>((VALUE(MID(Прогноз!E245,29,1))))</f>
        <v>#VALUE!</v>
      </c>
      <c r="AH13" s="32" t="e">
        <f>((VALUE(MID(Прогноз!E245,30,1))))</f>
        <v>#VALUE!</v>
      </c>
    </row>
    <row r="14" spans="1:34" ht="15.75" customHeight="1" thickBot="1">
      <c r="A14" s="15"/>
      <c r="B14" s="15"/>
      <c r="C14" s="23">
        <v>2</v>
      </c>
      <c r="D14" s="24">
        <f>IF(Прогноз!D246="","",Прогноз!D246)</f>
      </c>
      <c r="E14" s="25" t="e">
        <f>((VALUE(MID(Прогноз!E246,1,1))))</f>
        <v>#VALUE!</v>
      </c>
      <c r="F14" s="26" t="e">
        <f>((VALUE(MID(Прогноз!E246,2,1))))</f>
        <v>#VALUE!</v>
      </c>
      <c r="G14" s="27" t="e">
        <f>((VALUE(MID(Прогноз!E246,3,1))))</f>
        <v>#VALUE!</v>
      </c>
      <c r="H14" s="26" t="e">
        <f>((VALUE(MID(Прогноз!E246,4,1))))</f>
        <v>#VALUE!</v>
      </c>
      <c r="I14" s="27" t="e">
        <f>((VALUE(MID(Прогноз!E246,5,1))))</f>
        <v>#VALUE!</v>
      </c>
      <c r="J14" s="26" t="e">
        <f>((VALUE(MID(Прогноз!E246,6,1))))</f>
        <v>#VALUE!</v>
      </c>
      <c r="K14" s="27" t="e">
        <f>((VALUE(MID(Прогноз!E246,7,1))))</f>
        <v>#VALUE!</v>
      </c>
      <c r="L14" s="26" t="e">
        <f>((VALUE(MID(Прогноз!E246,8,1))))</f>
        <v>#VALUE!</v>
      </c>
      <c r="M14" s="27" t="e">
        <f>((VALUE(MID(Прогноз!E246,9,1))))</f>
        <v>#VALUE!</v>
      </c>
      <c r="N14" s="26" t="e">
        <f>((VALUE(MID(Прогноз!E246,10,1))))</f>
        <v>#VALUE!</v>
      </c>
      <c r="O14" s="27" t="e">
        <f>((VALUE(MID(Прогноз!E246,11,1))))</f>
        <v>#VALUE!</v>
      </c>
      <c r="P14" s="26" t="e">
        <f>((VALUE(MID(Прогноз!E246,12,1))))</f>
        <v>#VALUE!</v>
      </c>
      <c r="Q14" s="27" t="e">
        <f>((VALUE(MID(Прогноз!E246,13,1))))</f>
        <v>#VALUE!</v>
      </c>
      <c r="R14" s="26" t="e">
        <f>((VALUE(MID(Прогноз!E246,14,1))))</f>
        <v>#VALUE!</v>
      </c>
      <c r="S14" s="27" t="e">
        <f>((VALUE(MID(Прогноз!E246,15,1))))</f>
        <v>#VALUE!</v>
      </c>
      <c r="T14" s="26" t="e">
        <f>((VALUE(MID(Прогноз!E246,16,1))))</f>
        <v>#VALUE!</v>
      </c>
      <c r="U14" s="27" t="e">
        <f>((VALUE(MID(Прогноз!E246,17,1))))</f>
        <v>#VALUE!</v>
      </c>
      <c r="V14" s="26" t="e">
        <f>((VALUE(MID(Прогноз!E246,18,1))))</f>
        <v>#VALUE!</v>
      </c>
      <c r="W14" s="27" t="e">
        <f>((VALUE(MID(Прогноз!E246,19,1))))</f>
        <v>#VALUE!</v>
      </c>
      <c r="X14" s="26" t="e">
        <f>((VALUE(MID(Прогноз!E246,20,1))))</f>
        <v>#VALUE!</v>
      </c>
      <c r="Y14" s="27" t="e">
        <f>((VALUE(MID(Прогноз!E246,21,1))))</f>
        <v>#VALUE!</v>
      </c>
      <c r="Z14" s="26" t="e">
        <f>((VALUE(MID(Прогноз!E246,22,1))))</f>
        <v>#VALUE!</v>
      </c>
      <c r="AA14" s="27" t="e">
        <f>((VALUE(MID(Прогноз!E246,23,1))))</f>
        <v>#VALUE!</v>
      </c>
      <c r="AB14" s="26" t="e">
        <f>((VALUE(MID(Прогноз!E246,24,1))))</f>
        <v>#VALUE!</v>
      </c>
      <c r="AC14" s="27" t="e">
        <f>((VALUE(MID(Прогноз!E246,25,1))))</f>
        <v>#VALUE!</v>
      </c>
      <c r="AD14" s="26" t="e">
        <f>((VALUE(MID(Прогноз!E246,26,1))))</f>
        <v>#VALUE!</v>
      </c>
      <c r="AE14" s="27" t="e">
        <f>((VALUE(MID(Прогноз!E246,27,1))))</f>
        <v>#VALUE!</v>
      </c>
      <c r="AF14" s="26" t="e">
        <f>((VALUE(MID(Прогноз!E246,28,1))))</f>
        <v>#VALUE!</v>
      </c>
      <c r="AG14" s="27" t="e">
        <f>((VALUE(MID(Прогноз!E246,29,1))))</f>
        <v>#VALUE!</v>
      </c>
      <c r="AH14" s="28" t="e">
        <f>((VALUE(MID(Прогноз!E246,30,1))))</f>
        <v>#VALUE!</v>
      </c>
    </row>
    <row r="15" spans="1:34" ht="15.75" customHeight="1" thickTop="1">
      <c r="A15" s="15"/>
      <c r="B15" s="15"/>
      <c r="C15" s="17">
        <v>3</v>
      </c>
      <c r="D15" s="18">
        <f>IF(Прогноз!D247="","",Прогноз!D247)</f>
      </c>
      <c r="E15" s="29" t="e">
        <f>((VALUE(MID(Прогноз!E247,1,1))))</f>
        <v>#VALUE!</v>
      </c>
      <c r="F15" s="30" t="e">
        <f>((VALUE(MID(Прогноз!E247,2,1))))</f>
        <v>#VALUE!</v>
      </c>
      <c r="G15" s="31" t="e">
        <f>((VALUE(MID(Прогноз!E247,3,1))))</f>
        <v>#VALUE!</v>
      </c>
      <c r="H15" s="30" t="e">
        <f>((VALUE(MID(Прогноз!E247,4,1))))</f>
        <v>#VALUE!</v>
      </c>
      <c r="I15" s="31" t="e">
        <f>((VALUE(MID(Прогноз!E247,5,1))))</f>
        <v>#VALUE!</v>
      </c>
      <c r="J15" s="30" t="e">
        <f>((VALUE(MID(Прогноз!E247,6,1))))</f>
        <v>#VALUE!</v>
      </c>
      <c r="K15" s="31" t="e">
        <f>((VALUE(MID(Прогноз!E247,7,1))))</f>
        <v>#VALUE!</v>
      </c>
      <c r="L15" s="30" t="e">
        <f>((VALUE(MID(Прогноз!E247,8,1))))</f>
        <v>#VALUE!</v>
      </c>
      <c r="M15" s="31" t="e">
        <f>((VALUE(MID(Прогноз!E247,9,1))))</f>
        <v>#VALUE!</v>
      </c>
      <c r="N15" s="30" t="e">
        <f>((VALUE(MID(Прогноз!E247,10,1))))</f>
        <v>#VALUE!</v>
      </c>
      <c r="O15" s="31" t="e">
        <f>((VALUE(MID(Прогноз!E247,11,1))))</f>
        <v>#VALUE!</v>
      </c>
      <c r="P15" s="30" t="e">
        <f>((VALUE(MID(Прогноз!E247,12,1))))</f>
        <v>#VALUE!</v>
      </c>
      <c r="Q15" s="31" t="e">
        <f>((VALUE(MID(Прогноз!E247,13,1))))</f>
        <v>#VALUE!</v>
      </c>
      <c r="R15" s="30" t="e">
        <f>((VALUE(MID(Прогноз!E247,14,1))))</f>
        <v>#VALUE!</v>
      </c>
      <c r="S15" s="31" t="e">
        <f>((VALUE(MID(Прогноз!E247,15,1))))</f>
        <v>#VALUE!</v>
      </c>
      <c r="T15" s="30" t="e">
        <f>((VALUE(MID(Прогноз!E247,16,1))))</f>
        <v>#VALUE!</v>
      </c>
      <c r="U15" s="31" t="e">
        <f>((VALUE(MID(Прогноз!E247,17,1))))</f>
        <v>#VALUE!</v>
      </c>
      <c r="V15" s="30" t="e">
        <f>((VALUE(MID(Прогноз!E247,18,1))))</f>
        <v>#VALUE!</v>
      </c>
      <c r="W15" s="31" t="e">
        <f>((VALUE(MID(Прогноз!E247,19,1))))</f>
        <v>#VALUE!</v>
      </c>
      <c r="X15" s="30" t="e">
        <f>((VALUE(MID(Прогноз!E247,20,1))))</f>
        <v>#VALUE!</v>
      </c>
      <c r="Y15" s="31" t="e">
        <f>((VALUE(MID(Прогноз!E247,21,1))))</f>
        <v>#VALUE!</v>
      </c>
      <c r="Z15" s="30" t="e">
        <f>((VALUE(MID(Прогноз!E247,22,1))))</f>
        <v>#VALUE!</v>
      </c>
      <c r="AA15" s="31" t="e">
        <f>((VALUE(MID(Прогноз!E247,23,1))))</f>
        <v>#VALUE!</v>
      </c>
      <c r="AB15" s="30" t="e">
        <f>((VALUE(MID(Прогноз!E247,24,1))))</f>
        <v>#VALUE!</v>
      </c>
      <c r="AC15" s="31" t="e">
        <f>((VALUE(MID(Прогноз!E247,25,1))))</f>
        <v>#VALUE!</v>
      </c>
      <c r="AD15" s="30" t="e">
        <f>((VALUE(MID(Прогноз!E247,26,1))))</f>
        <v>#VALUE!</v>
      </c>
      <c r="AE15" s="31" t="e">
        <f>((VALUE(MID(Прогноз!E247,27,1))))</f>
        <v>#VALUE!</v>
      </c>
      <c r="AF15" s="30" t="e">
        <f>((VALUE(MID(Прогноз!E247,28,1))))</f>
        <v>#VALUE!</v>
      </c>
      <c r="AG15" s="31" t="e">
        <f>((VALUE(MID(Прогноз!E247,29,1))))</f>
        <v>#VALUE!</v>
      </c>
      <c r="AH15" s="32" t="e">
        <f>((VALUE(MID(Прогноз!E247,30,1))))</f>
        <v>#VALUE!</v>
      </c>
    </row>
    <row r="16" spans="1:34" ht="15.75" customHeight="1" thickBot="1">
      <c r="A16" s="15"/>
      <c r="B16" s="15"/>
      <c r="C16" s="23">
        <v>4</v>
      </c>
      <c r="D16" s="24">
        <f>IF(Прогноз!D248="","",Прогноз!D248)</f>
      </c>
      <c r="E16" s="25" t="e">
        <f>((VALUE(MID(Прогноз!E248,1,1))))</f>
        <v>#VALUE!</v>
      </c>
      <c r="F16" s="26" t="e">
        <f>((VALUE(MID(Прогноз!E248,2,1))))</f>
        <v>#VALUE!</v>
      </c>
      <c r="G16" s="27" t="e">
        <f>((VALUE(MID(Прогноз!E248,3,1))))</f>
        <v>#VALUE!</v>
      </c>
      <c r="H16" s="26" t="e">
        <f>((VALUE(MID(Прогноз!E248,4,1))))</f>
        <v>#VALUE!</v>
      </c>
      <c r="I16" s="27" t="e">
        <f>((VALUE(MID(Прогноз!E248,5,1))))</f>
        <v>#VALUE!</v>
      </c>
      <c r="J16" s="26" t="e">
        <f>((VALUE(MID(Прогноз!E248,6,1))))</f>
        <v>#VALUE!</v>
      </c>
      <c r="K16" s="27" t="e">
        <f>((VALUE(MID(Прогноз!E248,7,1))))</f>
        <v>#VALUE!</v>
      </c>
      <c r="L16" s="26" t="e">
        <f>((VALUE(MID(Прогноз!E248,8,1))))</f>
        <v>#VALUE!</v>
      </c>
      <c r="M16" s="27" t="e">
        <f>((VALUE(MID(Прогноз!E248,9,1))))</f>
        <v>#VALUE!</v>
      </c>
      <c r="N16" s="26" t="e">
        <f>((VALUE(MID(Прогноз!E248,10,1))))</f>
        <v>#VALUE!</v>
      </c>
      <c r="O16" s="27" t="e">
        <f>((VALUE(MID(Прогноз!E248,11,1))))</f>
        <v>#VALUE!</v>
      </c>
      <c r="P16" s="26" t="e">
        <f>((VALUE(MID(Прогноз!E248,12,1))))</f>
        <v>#VALUE!</v>
      </c>
      <c r="Q16" s="27" t="e">
        <f>((VALUE(MID(Прогноз!E248,13,1))))</f>
        <v>#VALUE!</v>
      </c>
      <c r="R16" s="26" t="e">
        <f>((VALUE(MID(Прогноз!E248,14,1))))</f>
        <v>#VALUE!</v>
      </c>
      <c r="S16" s="27" t="e">
        <f>((VALUE(MID(Прогноз!E248,15,1))))</f>
        <v>#VALUE!</v>
      </c>
      <c r="T16" s="26" t="e">
        <f>((VALUE(MID(Прогноз!E248,16,1))))</f>
        <v>#VALUE!</v>
      </c>
      <c r="U16" s="27" t="e">
        <f>((VALUE(MID(Прогноз!E248,17,1))))</f>
        <v>#VALUE!</v>
      </c>
      <c r="V16" s="26" t="e">
        <f>((VALUE(MID(Прогноз!E248,18,1))))</f>
        <v>#VALUE!</v>
      </c>
      <c r="W16" s="27" t="e">
        <f>((VALUE(MID(Прогноз!E248,19,1))))</f>
        <v>#VALUE!</v>
      </c>
      <c r="X16" s="26" t="e">
        <f>((VALUE(MID(Прогноз!E248,20,1))))</f>
        <v>#VALUE!</v>
      </c>
      <c r="Y16" s="27" t="e">
        <f>((VALUE(MID(Прогноз!E248,21,1))))</f>
        <v>#VALUE!</v>
      </c>
      <c r="Z16" s="26" t="e">
        <f>((VALUE(MID(Прогноз!E248,22,1))))</f>
        <v>#VALUE!</v>
      </c>
      <c r="AA16" s="27" t="e">
        <f>((VALUE(MID(Прогноз!E248,23,1))))</f>
        <v>#VALUE!</v>
      </c>
      <c r="AB16" s="26" t="e">
        <f>((VALUE(MID(Прогноз!E248,24,1))))</f>
        <v>#VALUE!</v>
      </c>
      <c r="AC16" s="27" t="e">
        <f>((VALUE(MID(Прогноз!E248,25,1))))</f>
        <v>#VALUE!</v>
      </c>
      <c r="AD16" s="26" t="e">
        <f>((VALUE(MID(Прогноз!E248,26,1))))</f>
        <v>#VALUE!</v>
      </c>
      <c r="AE16" s="27" t="e">
        <f>((VALUE(MID(Прогноз!E248,27,1))))</f>
        <v>#VALUE!</v>
      </c>
      <c r="AF16" s="26" t="e">
        <f>((VALUE(MID(Прогноз!E248,28,1))))</f>
        <v>#VALUE!</v>
      </c>
      <c r="AG16" s="27" t="e">
        <f>((VALUE(MID(Прогноз!E248,29,1))))</f>
        <v>#VALUE!</v>
      </c>
      <c r="AH16" s="28" t="e">
        <f>((VALUE(MID(Прогноз!E248,30,1))))</f>
        <v>#VALUE!</v>
      </c>
    </row>
    <row r="17" spans="1:34" ht="15.75" customHeight="1" thickTop="1">
      <c r="A17" s="15"/>
      <c r="B17" s="15"/>
      <c r="C17" s="17">
        <v>5</v>
      </c>
      <c r="D17" s="18">
        <f>IF(Прогноз!D249="","",Прогноз!D249)</f>
      </c>
      <c r="E17" s="29" t="e">
        <f>((VALUE(MID(Прогноз!E249,1,1))))</f>
        <v>#VALUE!</v>
      </c>
      <c r="F17" s="30" t="e">
        <f>((VALUE(MID(Прогноз!E249,2,1))))</f>
        <v>#VALUE!</v>
      </c>
      <c r="G17" s="31" t="e">
        <f>((VALUE(MID(Прогноз!E249,3,1))))</f>
        <v>#VALUE!</v>
      </c>
      <c r="H17" s="30" t="e">
        <f>((VALUE(MID(Прогноз!E249,4,1))))</f>
        <v>#VALUE!</v>
      </c>
      <c r="I17" s="31" t="e">
        <f>((VALUE(MID(Прогноз!E249,5,1))))</f>
        <v>#VALUE!</v>
      </c>
      <c r="J17" s="30" t="e">
        <f>((VALUE(MID(Прогноз!E249,6,1))))</f>
        <v>#VALUE!</v>
      </c>
      <c r="K17" s="31" t="e">
        <f>((VALUE(MID(Прогноз!E249,7,1))))</f>
        <v>#VALUE!</v>
      </c>
      <c r="L17" s="30" t="e">
        <f>((VALUE(MID(Прогноз!E249,8,1))))</f>
        <v>#VALUE!</v>
      </c>
      <c r="M17" s="31" t="e">
        <f>((VALUE(MID(Прогноз!E249,9,1))))</f>
        <v>#VALUE!</v>
      </c>
      <c r="N17" s="30" t="e">
        <f>((VALUE(MID(Прогноз!E249,10,1))))</f>
        <v>#VALUE!</v>
      </c>
      <c r="O17" s="31" t="e">
        <f>((VALUE(MID(Прогноз!E249,11,1))))</f>
        <v>#VALUE!</v>
      </c>
      <c r="P17" s="30" t="e">
        <f>((VALUE(MID(Прогноз!E249,12,1))))</f>
        <v>#VALUE!</v>
      </c>
      <c r="Q17" s="31" t="e">
        <f>((VALUE(MID(Прогноз!E249,13,1))))</f>
        <v>#VALUE!</v>
      </c>
      <c r="R17" s="30" t="e">
        <f>((VALUE(MID(Прогноз!E249,14,1))))</f>
        <v>#VALUE!</v>
      </c>
      <c r="S17" s="31" t="e">
        <f>((VALUE(MID(Прогноз!E249,15,1))))</f>
        <v>#VALUE!</v>
      </c>
      <c r="T17" s="30" t="e">
        <f>((VALUE(MID(Прогноз!E249,16,1))))</f>
        <v>#VALUE!</v>
      </c>
      <c r="U17" s="31" t="e">
        <f>((VALUE(MID(Прогноз!E249,17,1))))</f>
        <v>#VALUE!</v>
      </c>
      <c r="V17" s="30" t="e">
        <f>((VALUE(MID(Прогноз!E249,18,1))))</f>
        <v>#VALUE!</v>
      </c>
      <c r="W17" s="31" t="e">
        <f>((VALUE(MID(Прогноз!E249,19,1))))</f>
        <v>#VALUE!</v>
      </c>
      <c r="X17" s="30" t="e">
        <f>((VALUE(MID(Прогноз!E249,20,1))))</f>
        <v>#VALUE!</v>
      </c>
      <c r="Y17" s="31" t="e">
        <f>((VALUE(MID(Прогноз!E249,21,1))))</f>
        <v>#VALUE!</v>
      </c>
      <c r="Z17" s="30" t="e">
        <f>((VALUE(MID(Прогноз!E249,22,1))))</f>
        <v>#VALUE!</v>
      </c>
      <c r="AA17" s="31" t="e">
        <f>((VALUE(MID(Прогноз!E249,23,1))))</f>
        <v>#VALUE!</v>
      </c>
      <c r="AB17" s="30" t="e">
        <f>((VALUE(MID(Прогноз!E249,24,1))))</f>
        <v>#VALUE!</v>
      </c>
      <c r="AC17" s="31" t="e">
        <f>((VALUE(MID(Прогноз!E249,25,1))))</f>
        <v>#VALUE!</v>
      </c>
      <c r="AD17" s="30" t="e">
        <f>((VALUE(MID(Прогноз!E249,26,1))))</f>
        <v>#VALUE!</v>
      </c>
      <c r="AE17" s="31" t="e">
        <f>((VALUE(MID(Прогноз!E249,27,1))))</f>
        <v>#VALUE!</v>
      </c>
      <c r="AF17" s="30" t="e">
        <f>((VALUE(MID(Прогноз!E249,28,1))))</f>
        <v>#VALUE!</v>
      </c>
      <c r="AG17" s="31" t="e">
        <f>((VALUE(MID(Прогноз!E249,29,1))))</f>
        <v>#VALUE!</v>
      </c>
      <c r="AH17" s="32" t="e">
        <f>((VALUE(MID(Прогноз!E249,30,1))))</f>
        <v>#VALUE!</v>
      </c>
    </row>
    <row r="18" spans="1:34" ht="15.75" customHeight="1" thickBot="1">
      <c r="A18" s="15"/>
      <c r="B18" s="15"/>
      <c r="C18" s="23">
        <v>6</v>
      </c>
      <c r="D18" s="24">
        <f>IF(Прогноз!D250="","",Прогноз!D250)</f>
      </c>
      <c r="E18" s="25" t="e">
        <f>((VALUE(MID(Прогноз!E250,1,1))))</f>
        <v>#VALUE!</v>
      </c>
      <c r="F18" s="26" t="e">
        <f>((VALUE(MID(Прогноз!E250,2,1))))</f>
        <v>#VALUE!</v>
      </c>
      <c r="G18" s="27" t="e">
        <f>((VALUE(MID(Прогноз!E250,3,1))))</f>
        <v>#VALUE!</v>
      </c>
      <c r="H18" s="26" t="e">
        <f>((VALUE(MID(Прогноз!E250,4,1))))</f>
        <v>#VALUE!</v>
      </c>
      <c r="I18" s="27" t="e">
        <f>((VALUE(MID(Прогноз!E250,5,1))))</f>
        <v>#VALUE!</v>
      </c>
      <c r="J18" s="26" t="e">
        <f>((VALUE(MID(Прогноз!E250,6,1))))</f>
        <v>#VALUE!</v>
      </c>
      <c r="K18" s="27" t="e">
        <f>((VALUE(MID(Прогноз!E250,7,1))))</f>
        <v>#VALUE!</v>
      </c>
      <c r="L18" s="26" t="e">
        <f>((VALUE(MID(Прогноз!E250,8,1))))</f>
        <v>#VALUE!</v>
      </c>
      <c r="M18" s="27" t="e">
        <f>((VALUE(MID(Прогноз!E250,9,1))))</f>
        <v>#VALUE!</v>
      </c>
      <c r="N18" s="26" t="e">
        <f>((VALUE(MID(Прогноз!E250,10,1))))</f>
        <v>#VALUE!</v>
      </c>
      <c r="O18" s="27" t="e">
        <f>((VALUE(MID(Прогноз!E250,11,1))))</f>
        <v>#VALUE!</v>
      </c>
      <c r="P18" s="26" t="e">
        <f>((VALUE(MID(Прогноз!E250,12,1))))</f>
        <v>#VALUE!</v>
      </c>
      <c r="Q18" s="27" t="e">
        <f>((VALUE(MID(Прогноз!E250,13,1))))</f>
        <v>#VALUE!</v>
      </c>
      <c r="R18" s="26" t="e">
        <f>((VALUE(MID(Прогноз!E250,14,1))))</f>
        <v>#VALUE!</v>
      </c>
      <c r="S18" s="27" t="e">
        <f>((VALUE(MID(Прогноз!E250,15,1))))</f>
        <v>#VALUE!</v>
      </c>
      <c r="T18" s="26" t="e">
        <f>((VALUE(MID(Прогноз!E250,16,1))))</f>
        <v>#VALUE!</v>
      </c>
      <c r="U18" s="27" t="e">
        <f>((VALUE(MID(Прогноз!E250,17,1))))</f>
        <v>#VALUE!</v>
      </c>
      <c r="V18" s="26" t="e">
        <f>((VALUE(MID(Прогноз!E250,18,1))))</f>
        <v>#VALUE!</v>
      </c>
      <c r="W18" s="27" t="e">
        <f>((VALUE(MID(Прогноз!E250,19,1))))</f>
        <v>#VALUE!</v>
      </c>
      <c r="X18" s="26" t="e">
        <f>((VALUE(MID(Прогноз!E250,20,1))))</f>
        <v>#VALUE!</v>
      </c>
      <c r="Y18" s="27" t="e">
        <f>((VALUE(MID(Прогноз!E250,21,1))))</f>
        <v>#VALUE!</v>
      </c>
      <c r="Z18" s="26" t="e">
        <f>((VALUE(MID(Прогноз!E250,22,1))))</f>
        <v>#VALUE!</v>
      </c>
      <c r="AA18" s="27" t="e">
        <f>((VALUE(MID(Прогноз!E250,23,1))))</f>
        <v>#VALUE!</v>
      </c>
      <c r="AB18" s="26" t="e">
        <f>((VALUE(MID(Прогноз!E250,24,1))))</f>
        <v>#VALUE!</v>
      </c>
      <c r="AC18" s="27" t="e">
        <f>((VALUE(MID(Прогноз!E250,25,1))))</f>
        <v>#VALUE!</v>
      </c>
      <c r="AD18" s="26" t="e">
        <f>((VALUE(MID(Прогноз!E250,26,1))))</f>
        <v>#VALUE!</v>
      </c>
      <c r="AE18" s="27" t="e">
        <f>((VALUE(MID(Прогноз!E250,27,1))))</f>
        <v>#VALUE!</v>
      </c>
      <c r="AF18" s="26" t="e">
        <f>((VALUE(MID(Прогноз!E250,28,1))))</f>
        <v>#VALUE!</v>
      </c>
      <c r="AG18" s="27" t="e">
        <f>((VALUE(MID(Прогноз!E250,29,1))))</f>
        <v>#VALUE!</v>
      </c>
      <c r="AH18" s="28" t="e">
        <f>((VALUE(MID(Прогноз!E250,30,1))))</f>
        <v>#VALUE!</v>
      </c>
    </row>
    <row r="19" spans="1:34" ht="15.75" customHeight="1" thickTop="1">
      <c r="A19" s="15"/>
      <c r="B19" s="15"/>
      <c r="C19" s="17">
        <v>7</v>
      </c>
      <c r="D19" s="18">
        <f>IF(Прогноз!D251="","",Прогноз!D251)</f>
      </c>
      <c r="E19" s="29" t="e">
        <f>((VALUE(MID(Прогноз!E251,1,1))))</f>
        <v>#VALUE!</v>
      </c>
      <c r="F19" s="30" t="e">
        <f>((VALUE(MID(Прогноз!E251,2,1))))</f>
        <v>#VALUE!</v>
      </c>
      <c r="G19" s="31" t="e">
        <f>((VALUE(MID(Прогноз!E251,3,1))))</f>
        <v>#VALUE!</v>
      </c>
      <c r="H19" s="30" t="e">
        <f>((VALUE(MID(Прогноз!E251,4,1))))</f>
        <v>#VALUE!</v>
      </c>
      <c r="I19" s="31" t="e">
        <f>((VALUE(MID(Прогноз!E251,5,1))))</f>
        <v>#VALUE!</v>
      </c>
      <c r="J19" s="30" t="e">
        <f>((VALUE(MID(Прогноз!E251,6,1))))</f>
        <v>#VALUE!</v>
      </c>
      <c r="K19" s="31" t="e">
        <f>((VALUE(MID(Прогноз!E251,7,1))))</f>
        <v>#VALUE!</v>
      </c>
      <c r="L19" s="30" t="e">
        <f>((VALUE(MID(Прогноз!E251,8,1))))</f>
        <v>#VALUE!</v>
      </c>
      <c r="M19" s="31" t="e">
        <f>((VALUE(MID(Прогноз!E251,9,1))))</f>
        <v>#VALUE!</v>
      </c>
      <c r="N19" s="30" t="e">
        <f>((VALUE(MID(Прогноз!E251,10,1))))</f>
        <v>#VALUE!</v>
      </c>
      <c r="O19" s="31" t="e">
        <f>((VALUE(MID(Прогноз!E251,11,1))))</f>
        <v>#VALUE!</v>
      </c>
      <c r="P19" s="30" t="e">
        <f>((VALUE(MID(Прогноз!E251,12,1))))</f>
        <v>#VALUE!</v>
      </c>
      <c r="Q19" s="31" t="e">
        <f>((VALUE(MID(Прогноз!E251,13,1))))</f>
        <v>#VALUE!</v>
      </c>
      <c r="R19" s="30" t="e">
        <f>((VALUE(MID(Прогноз!E251,14,1))))</f>
        <v>#VALUE!</v>
      </c>
      <c r="S19" s="31" t="e">
        <f>((VALUE(MID(Прогноз!E251,15,1))))</f>
        <v>#VALUE!</v>
      </c>
      <c r="T19" s="30" t="e">
        <f>((VALUE(MID(Прогноз!E251,16,1))))</f>
        <v>#VALUE!</v>
      </c>
      <c r="U19" s="31" t="e">
        <f>((VALUE(MID(Прогноз!E251,17,1))))</f>
        <v>#VALUE!</v>
      </c>
      <c r="V19" s="30" t="e">
        <f>((VALUE(MID(Прогноз!E251,18,1))))</f>
        <v>#VALUE!</v>
      </c>
      <c r="W19" s="31" t="e">
        <f>((VALUE(MID(Прогноз!E251,19,1))))</f>
        <v>#VALUE!</v>
      </c>
      <c r="X19" s="30" t="e">
        <f>((VALUE(MID(Прогноз!E251,20,1))))</f>
        <v>#VALUE!</v>
      </c>
      <c r="Y19" s="31" t="e">
        <f>((VALUE(MID(Прогноз!E251,21,1))))</f>
        <v>#VALUE!</v>
      </c>
      <c r="Z19" s="30" t="e">
        <f>((VALUE(MID(Прогноз!E251,22,1))))</f>
        <v>#VALUE!</v>
      </c>
      <c r="AA19" s="31" t="e">
        <f>((VALUE(MID(Прогноз!E251,23,1))))</f>
        <v>#VALUE!</v>
      </c>
      <c r="AB19" s="30" t="e">
        <f>((VALUE(MID(Прогноз!E251,24,1))))</f>
        <v>#VALUE!</v>
      </c>
      <c r="AC19" s="31" t="e">
        <f>((VALUE(MID(Прогноз!E251,25,1))))</f>
        <v>#VALUE!</v>
      </c>
      <c r="AD19" s="30" t="e">
        <f>((VALUE(MID(Прогноз!E251,26,1))))</f>
        <v>#VALUE!</v>
      </c>
      <c r="AE19" s="31" t="e">
        <f>((VALUE(MID(Прогноз!E251,27,1))))</f>
        <v>#VALUE!</v>
      </c>
      <c r="AF19" s="30" t="e">
        <f>((VALUE(MID(Прогноз!E251,28,1))))</f>
        <v>#VALUE!</v>
      </c>
      <c r="AG19" s="31" t="e">
        <f>((VALUE(MID(Прогноз!E251,29,1))))</f>
        <v>#VALUE!</v>
      </c>
      <c r="AH19" s="32" t="e">
        <f>((VALUE(MID(Прогноз!E251,30,1))))</f>
        <v>#VALUE!</v>
      </c>
    </row>
    <row r="20" spans="1:34" ht="15.75" customHeight="1" thickBot="1">
      <c r="A20" s="15"/>
      <c r="B20" s="15"/>
      <c r="C20" s="23">
        <v>8</v>
      </c>
      <c r="D20" s="41">
        <f>IF(Прогноз!D252="","",Прогноз!D252)</f>
      </c>
      <c r="E20" s="25" t="e">
        <f>((VALUE(MID(Прогноз!E252,1,1))))</f>
        <v>#VALUE!</v>
      </c>
      <c r="F20" s="26" t="e">
        <f>((VALUE(MID(Прогноз!E252,2,1))))</f>
        <v>#VALUE!</v>
      </c>
      <c r="G20" s="27" t="e">
        <f>((VALUE(MID(Прогноз!E252,3,1))))</f>
        <v>#VALUE!</v>
      </c>
      <c r="H20" s="26" t="e">
        <f>((VALUE(MID(Прогноз!E252,4,1))))</f>
        <v>#VALUE!</v>
      </c>
      <c r="I20" s="27" t="e">
        <f>((VALUE(MID(Прогноз!E252,5,1))))</f>
        <v>#VALUE!</v>
      </c>
      <c r="J20" s="26" t="e">
        <f>((VALUE(MID(Прогноз!E252,6,1))))</f>
        <v>#VALUE!</v>
      </c>
      <c r="K20" s="27" t="e">
        <f>((VALUE(MID(Прогноз!E252,7,1))))</f>
        <v>#VALUE!</v>
      </c>
      <c r="L20" s="26" t="e">
        <f>((VALUE(MID(Прогноз!E252,8,1))))</f>
        <v>#VALUE!</v>
      </c>
      <c r="M20" s="27" t="e">
        <f>((VALUE(MID(Прогноз!E252,9,1))))</f>
        <v>#VALUE!</v>
      </c>
      <c r="N20" s="26" t="e">
        <f>((VALUE(MID(Прогноз!E252,10,1))))</f>
        <v>#VALUE!</v>
      </c>
      <c r="O20" s="27" t="e">
        <f>((VALUE(MID(Прогноз!E252,11,1))))</f>
        <v>#VALUE!</v>
      </c>
      <c r="P20" s="26" t="e">
        <f>((VALUE(MID(Прогноз!E252,12,1))))</f>
        <v>#VALUE!</v>
      </c>
      <c r="Q20" s="27" t="e">
        <f>((VALUE(MID(Прогноз!E252,13,1))))</f>
        <v>#VALUE!</v>
      </c>
      <c r="R20" s="26" t="e">
        <f>((VALUE(MID(Прогноз!E252,14,1))))</f>
        <v>#VALUE!</v>
      </c>
      <c r="S20" s="27" t="e">
        <f>((VALUE(MID(Прогноз!E252,15,1))))</f>
        <v>#VALUE!</v>
      </c>
      <c r="T20" s="26" t="e">
        <f>((VALUE(MID(Прогноз!E252,16,1))))</f>
        <v>#VALUE!</v>
      </c>
      <c r="U20" s="27" t="e">
        <f>((VALUE(MID(Прогноз!E252,17,1))))</f>
        <v>#VALUE!</v>
      </c>
      <c r="V20" s="26" t="e">
        <f>((VALUE(MID(Прогноз!E252,18,1))))</f>
        <v>#VALUE!</v>
      </c>
      <c r="W20" s="27" t="e">
        <f>((VALUE(MID(Прогноз!E252,19,1))))</f>
        <v>#VALUE!</v>
      </c>
      <c r="X20" s="26" t="e">
        <f>((VALUE(MID(Прогноз!E252,20,1))))</f>
        <v>#VALUE!</v>
      </c>
      <c r="Y20" s="27" t="e">
        <f>((VALUE(MID(Прогноз!E252,21,1))))</f>
        <v>#VALUE!</v>
      </c>
      <c r="Z20" s="26" t="e">
        <f>((VALUE(MID(Прогноз!E252,22,1))))</f>
        <v>#VALUE!</v>
      </c>
      <c r="AA20" s="27" t="e">
        <f>((VALUE(MID(Прогноз!E252,23,1))))</f>
        <v>#VALUE!</v>
      </c>
      <c r="AB20" s="26" t="e">
        <f>((VALUE(MID(Прогноз!E252,24,1))))</f>
        <v>#VALUE!</v>
      </c>
      <c r="AC20" s="27" t="e">
        <f>((VALUE(MID(Прогноз!E252,25,1))))</f>
        <v>#VALUE!</v>
      </c>
      <c r="AD20" s="26" t="e">
        <f>((VALUE(MID(Прогноз!E252,26,1))))</f>
        <v>#VALUE!</v>
      </c>
      <c r="AE20" s="27" t="e">
        <f>((VALUE(MID(Прогноз!E252,27,1))))</f>
        <v>#VALUE!</v>
      </c>
      <c r="AF20" s="26" t="e">
        <f>((VALUE(MID(Прогноз!E252,28,1))))</f>
        <v>#VALUE!</v>
      </c>
      <c r="AG20" s="27" t="e">
        <f>((VALUE(MID(Прогноз!E252,29,1))))</f>
        <v>#VALUE!</v>
      </c>
      <c r="AH20" s="28" t="e">
        <f>((VALUE(MID(Прогноз!E252,30,1))))</f>
        <v>#VALUE!</v>
      </c>
    </row>
    <row r="21" ht="15.75" thickTop="1"/>
  </sheetData>
  <sheetProtection password="CE28" sheet="1"/>
  <mergeCells count="31">
    <mergeCell ref="C12:AH12"/>
    <mergeCell ref="AC2:AD2"/>
    <mergeCell ref="AE2:AF2"/>
    <mergeCell ref="AG2:AH2"/>
    <mergeCell ref="Q2:R2"/>
    <mergeCell ref="S2:T2"/>
    <mergeCell ref="U2:V2"/>
    <mergeCell ref="W2:X2"/>
    <mergeCell ref="Y2:Z2"/>
    <mergeCell ref="AA2:AB2"/>
    <mergeCell ref="M2:N2"/>
    <mergeCell ref="O2:P2"/>
    <mergeCell ref="E3:F3"/>
    <mergeCell ref="G3:H3"/>
    <mergeCell ref="E2:F2"/>
    <mergeCell ref="G2:H2"/>
    <mergeCell ref="I2:J2"/>
    <mergeCell ref="K2:L2"/>
    <mergeCell ref="I3:J3"/>
    <mergeCell ref="K3:L3"/>
    <mergeCell ref="AC3:AD3"/>
    <mergeCell ref="AE3:AF3"/>
    <mergeCell ref="M3:N3"/>
    <mergeCell ref="O3:P3"/>
    <mergeCell ref="AG3:AH3"/>
    <mergeCell ref="Q3:R3"/>
    <mergeCell ref="S3:T3"/>
    <mergeCell ref="U3:V3"/>
    <mergeCell ref="W3:X3"/>
    <mergeCell ref="Y3:Z3"/>
    <mergeCell ref="AA3:AB3"/>
  </mergeCells>
  <conditionalFormatting sqref="E4:AH11 E13:AH20">
    <cfRule type="expression" priority="1" dxfId="0" stopIfTrue="1">
      <formula>ISERROR(E4)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2010-10-10T05:11:23Z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