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20" yWindow="120" windowWidth="15120" windowHeight="8010" activeTab="1"/>
  </bookViews>
  <sheets>
    <sheet name="Соперники" sheetId="1" r:id="rId1"/>
    <sheet name="Игра_01" sheetId="2" r:id="rId2"/>
    <sheet name="Игра_02" sheetId="3" r:id="rId3"/>
    <sheet name="Игра_03" sheetId="4" r:id="rId4"/>
    <sheet name="Статистика" sheetId="5" r:id="rId5"/>
    <sheet name="Инд. первенство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<sst xmlns="http://schemas.openxmlformats.org/spreadsheetml/2006/main" count="406" uniqueCount="198">
  <si>
    <t>Запас</t>
  </si>
  <si>
    <t>№</t>
  </si>
  <si>
    <t>Матч</t>
  </si>
  <si>
    <t>Исх</t>
  </si>
  <si>
    <t>Ник</t>
  </si>
  <si>
    <t>Прогноз</t>
  </si>
  <si>
    <t>І</t>
  </si>
  <si>
    <t>ІІ</t>
  </si>
  <si>
    <t>Гол</t>
  </si>
  <si>
    <t>Счет</t>
  </si>
  <si>
    <t>:</t>
  </si>
  <si>
    <t>СЧЕТ</t>
  </si>
  <si>
    <t>Исход</t>
  </si>
  <si>
    <t>-</t>
  </si>
  <si>
    <t>Игра _01</t>
  </si>
  <si>
    <t>Игра _02</t>
  </si>
  <si>
    <t>Игра _03</t>
  </si>
  <si>
    <t>Игра 01</t>
  </si>
  <si>
    <t>Игра 02</t>
  </si>
  <si>
    <t>Игра 03</t>
  </si>
  <si>
    <t>Итоги тура 01</t>
  </si>
  <si>
    <t>Игрок</t>
  </si>
  <si>
    <t>Команда</t>
  </si>
  <si>
    <t>Исходы</t>
  </si>
  <si>
    <t>Место</t>
  </si>
  <si>
    <t>*</t>
  </si>
  <si>
    <t>Сборная Мегаспорта</t>
  </si>
  <si>
    <t>АСП Погоня</t>
  </si>
  <si>
    <t>Милан</t>
  </si>
  <si>
    <t>Профессионалы прогноза</t>
  </si>
  <si>
    <t>СФП Football.By</t>
  </si>
  <si>
    <t xml:space="preserve">Best Football &amp; Partizans </t>
  </si>
  <si>
    <t xml:space="preserve">МИЛАНА </t>
  </si>
  <si>
    <t xml:space="preserve">X111XXX11121XX1XXXX1 </t>
  </si>
  <si>
    <t>Artem1y</t>
  </si>
  <si>
    <t>XX111XX11121XXX1XXX1</t>
  </si>
  <si>
    <t>O7l7e7g</t>
  </si>
  <si>
    <t>1X111XX11121XXXXXXX1</t>
  </si>
  <si>
    <t>Maxyers</t>
  </si>
  <si>
    <t>X211XXX1112X22XXXXX1</t>
  </si>
  <si>
    <t>anton87</t>
  </si>
  <si>
    <t>2X111XXX1121XX1XXXX1</t>
  </si>
  <si>
    <t>Jerry</t>
  </si>
  <si>
    <t>2XX1X2XX1121XX1XX1X1</t>
  </si>
  <si>
    <t>Lecter</t>
  </si>
  <si>
    <t>X01X02XX1X2XX210XXX1</t>
  </si>
  <si>
    <t>AGraEL</t>
  </si>
  <si>
    <t>XXXX01XX1X21X2X211X1</t>
  </si>
  <si>
    <t>alexmilan23</t>
  </si>
  <si>
    <t>XX11XX1011XX0X1XX1X1</t>
  </si>
  <si>
    <t>Лилит</t>
  </si>
  <si>
    <t>201X1111X12XX2X2XXX1</t>
  </si>
  <si>
    <t>Gleb</t>
  </si>
  <si>
    <t>1XX111X211X1XXXX1XX1</t>
  </si>
  <si>
    <t>Ronchik</t>
  </si>
  <si>
    <t>0X1110XX1121XX1XXXXX</t>
  </si>
  <si>
    <t>Блекберн-Эвертон</t>
  </si>
  <si>
    <t>Сандерленд-Барнли</t>
  </si>
  <si>
    <t>Вольфсбург-Вердер</t>
  </si>
  <si>
    <t>Фрайбург-Нюрнберг</t>
  </si>
  <si>
    <t>Айнтрахт-Герта</t>
  </si>
  <si>
    <t>Удинезе-Болонья</t>
  </si>
  <si>
    <t>Катанья-Сиена</t>
  </si>
  <si>
    <t>Эспаньол-Барселона</t>
  </si>
  <si>
    <t>Вильярреал-Атлетико(М)</t>
  </si>
  <si>
    <t>Херес-Расинг</t>
  </si>
  <si>
    <t>Тенерифе-Хетафе</t>
  </si>
  <si>
    <t>Ренн-Нанси</t>
  </si>
  <si>
    <t>Бордо-Лион</t>
  </si>
  <si>
    <t>ЦСКА-Локомотив</t>
  </si>
  <si>
    <t>Анжи-Ростов</t>
  </si>
  <si>
    <t>Черноморец-Металлург(Д)</t>
  </si>
  <si>
    <t>Динамо(К)-Днепр</t>
  </si>
  <si>
    <t>Ман.Сити-М.Ю.</t>
  </si>
  <si>
    <t>Стоук Сити-Болтон</t>
  </si>
  <si>
    <t>Штуттгарт-Байер(Л)</t>
  </si>
  <si>
    <t>freedom</t>
  </si>
  <si>
    <t>2хх11хххх121х11х1хх1</t>
  </si>
  <si>
    <t>Menshevick</t>
  </si>
  <si>
    <t>1211хх1х112х1ххх1хх1</t>
  </si>
  <si>
    <t>Magistr</t>
  </si>
  <si>
    <t>хх111ххх1121хх1хх1х1</t>
  </si>
  <si>
    <t>Алексей</t>
  </si>
  <si>
    <t>хх11ххх1х12х221ххх21</t>
  </si>
  <si>
    <t>alaves</t>
  </si>
  <si>
    <t xml:space="preserve">xxx1x1x1112x12x1xxx1 </t>
  </si>
  <si>
    <t>B3CK</t>
  </si>
  <si>
    <t>xx1111x111xxxx1x1xx1</t>
  </si>
  <si>
    <t>БРОКЕР</t>
  </si>
  <si>
    <t>хх111ххх0121хх11ххх1</t>
  </si>
  <si>
    <t>Deputat</t>
  </si>
  <si>
    <t>xx11xx111121xx1xxxx1</t>
  </si>
  <si>
    <t>ORSS</t>
  </si>
  <si>
    <t>хххххххххх2111111121</t>
  </si>
  <si>
    <t>da_basta</t>
  </si>
  <si>
    <t>x2x1121x1121xxxxxxx1</t>
  </si>
  <si>
    <t>THA</t>
  </si>
  <si>
    <t>xx11xxx11121xx1x1xx1</t>
  </si>
  <si>
    <t>Nick777</t>
  </si>
  <si>
    <t>x2111x1x112xxx1x1xxx</t>
  </si>
  <si>
    <t>Sheva</t>
  </si>
  <si>
    <t>201102xxxx22xxx1xxx1</t>
  </si>
  <si>
    <t>jelistoy</t>
  </si>
  <si>
    <t>xxx111x1112x1xx11xxx</t>
  </si>
  <si>
    <t>vadik1986</t>
  </si>
  <si>
    <t>BIZON</t>
  </si>
  <si>
    <t>Колючий</t>
  </si>
  <si>
    <t>XX111XX1X121XX1X1XX1</t>
  </si>
  <si>
    <t>XX11XXX1X121XX111XX1</t>
  </si>
  <si>
    <t>ХХ11ХХХ1Х12Х22ХХ1Х21</t>
  </si>
  <si>
    <t>азарт</t>
  </si>
  <si>
    <t xml:space="preserve">2XX111X1XX2XXX111XX1 </t>
  </si>
  <si>
    <t xml:space="preserve">SanSiro </t>
  </si>
  <si>
    <t xml:space="preserve">XX11XX11112XXX1X1XX1 </t>
  </si>
  <si>
    <t xml:space="preserve">Сережик </t>
  </si>
  <si>
    <t xml:space="preserve">Х2111ХХХ112ХХ21ХХХХ1 </t>
  </si>
  <si>
    <t>Ferz</t>
  </si>
  <si>
    <t xml:space="preserve">X011XXX1XX2112XX1XX1 </t>
  </si>
  <si>
    <t xml:space="preserve">Жулик </t>
  </si>
  <si>
    <t>2Х11ХХХХХ12ХХ21Х1Х21</t>
  </si>
  <si>
    <t xml:space="preserve">Hryv </t>
  </si>
  <si>
    <t xml:space="preserve">XX111XX1XX2XX2111XX1 </t>
  </si>
  <si>
    <t xml:space="preserve">Folk </t>
  </si>
  <si>
    <t xml:space="preserve">X2XXX22X1X21X21XXX21 </t>
  </si>
  <si>
    <t>SL1M</t>
  </si>
  <si>
    <t xml:space="preserve">xx111xxx1x21xx111xx1 </t>
  </si>
  <si>
    <t>nick127</t>
  </si>
  <si>
    <t>хх11ххх1х121ххх110х1</t>
  </si>
  <si>
    <t>K_O_B_E</t>
  </si>
  <si>
    <t>2х11х1х1хх21ххх11хх1</t>
  </si>
  <si>
    <t>vasilko</t>
  </si>
  <si>
    <t>xx1xxx111x21x21x1xx1</t>
  </si>
  <si>
    <t>Rapid</t>
  </si>
  <si>
    <t>2х11хххх1121х1хх1хх1</t>
  </si>
  <si>
    <t>SamBeer</t>
  </si>
  <si>
    <t>x21x22x21121xxx2xxxx</t>
  </si>
  <si>
    <t>Nikulin</t>
  </si>
  <si>
    <t>хххх11х1х121хх1х11х1</t>
  </si>
  <si>
    <t>Vovan_the_best</t>
  </si>
  <si>
    <t>2хх1х2хх1121хх1х1хх1</t>
  </si>
  <si>
    <t>MaZaHaKa</t>
  </si>
  <si>
    <t>х2ххх1хх2х20х2х1х021</t>
  </si>
  <si>
    <t>andriyko</t>
  </si>
  <si>
    <t>2xx1x0xxxx20x1x00x21</t>
  </si>
  <si>
    <t>Sajх</t>
  </si>
  <si>
    <t>011112х11х1хххх1ххх</t>
  </si>
  <si>
    <t>Lucky</t>
  </si>
  <si>
    <t>1Х2ХХ12Х12Х20ХХХ21ХХХ</t>
  </si>
  <si>
    <t>Реклин</t>
  </si>
  <si>
    <t>2х1х1ххх1121х11хххх1</t>
  </si>
  <si>
    <t>Арктика</t>
  </si>
  <si>
    <t>2хх1ххх11121хх1х11хх</t>
  </si>
  <si>
    <t>amelin</t>
  </si>
  <si>
    <t>х1х11хх111х1хх1хх1х1</t>
  </si>
  <si>
    <t>igorocker</t>
  </si>
  <si>
    <t>хх111хх1х121хх1хх1х1</t>
  </si>
  <si>
    <t>Veteran</t>
  </si>
  <si>
    <t>хх11х1х1х121хх1х1хх1</t>
  </si>
  <si>
    <t>SERG</t>
  </si>
  <si>
    <t>хх111хх111х1хх11ххх1</t>
  </si>
  <si>
    <t>NecID</t>
  </si>
  <si>
    <t>хх1111ххх121хх1х11хх</t>
  </si>
  <si>
    <t>SkVaL</t>
  </si>
  <si>
    <t>2х11ххх1112ххх1хх1х1</t>
  </si>
  <si>
    <t>кипер46</t>
  </si>
  <si>
    <t>хх1111х1х121хх1хххх1</t>
  </si>
  <si>
    <t>FanLoko</t>
  </si>
  <si>
    <t>хх111хх1х121хх1х2хх1</t>
  </si>
  <si>
    <t>saleh</t>
  </si>
  <si>
    <t>21х11хх11121ххх1хххх</t>
  </si>
  <si>
    <t>Moroz-64</t>
  </si>
  <si>
    <t>хх111хх1х12хх21хх1х1</t>
  </si>
  <si>
    <t>demik-78</t>
  </si>
  <si>
    <t>ххх1хх11112хх1ххх111</t>
  </si>
  <si>
    <t>Математик</t>
  </si>
  <si>
    <t>сухОФрукт</t>
  </si>
  <si>
    <t>хх11хххх1121хх121хх1</t>
  </si>
  <si>
    <t xml:space="preserve">хх11х02х1х2хх0х11х2х </t>
  </si>
  <si>
    <t>Eveli</t>
  </si>
  <si>
    <t>ххх1ххх11х21221х1хх1</t>
  </si>
  <si>
    <t>Acrington</t>
  </si>
  <si>
    <t>1х1хх1х2112ххх1х1хх1</t>
  </si>
  <si>
    <t>Санек</t>
  </si>
  <si>
    <t>х2х1ххх20121хх11ххх1</t>
  </si>
  <si>
    <t>phenyx</t>
  </si>
  <si>
    <t>хх11хх01х12хх21х1хх1</t>
  </si>
  <si>
    <t>Макс</t>
  </si>
  <si>
    <t>21хх11ххх12хххх101х1</t>
  </si>
  <si>
    <t>semeniuk</t>
  </si>
  <si>
    <t>х0х1хххх1121хх111хх1</t>
  </si>
  <si>
    <t>Ливерпулец</t>
  </si>
  <si>
    <t>0хх1х1хххх21хх110х10</t>
  </si>
  <si>
    <t>I_LIKE_byblik</t>
  </si>
  <si>
    <t>2х11хх11112ххх1хххх1</t>
  </si>
  <si>
    <t>fanatt</t>
  </si>
  <si>
    <t>х12х10хх11хх2х0х1хх1</t>
  </si>
  <si>
    <t>Oksi_f</t>
  </si>
  <si>
    <t>2х11хххх1121хх1х1хх1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</si>
</sst>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b/>
      <sz val="20"/>
      <name val="Arial Cyr"/>
      <family val="0"/>
    </font>
    <font>
      <b/>
      <u val="single"/>
      <sz val="10"/>
      <name val="Arial Cyr"/>
      <family val="0"/>
    </font>
    <font>
      <b/>
      <sz val="9"/>
      <name val="Tahoma"/>
      <family val="2"/>
    </font>
    <font>
      <b/>
      <sz val="10"/>
      <name val="Arial Cyr"/>
      <family val="0"/>
    </font>
    <font>
      <b/>
      <u val="single"/>
      <sz val="10"/>
      <name val="Aharoni"/>
      <family val="0"/>
    </font>
    <font>
      <b/>
      <sz val="14"/>
      <name val="Arial Cyr"/>
      <family val="0"/>
    </font>
    <font>
      <b/>
      <sz val="10"/>
      <name val="Courier New"/>
      <family val="3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b/>
      <u val="single"/>
      <sz val="11"/>
      <color indexed="8"/>
      <name val="Aharoni"/>
      <family val="0"/>
    </font>
    <font>
      <b/>
      <sz val="10"/>
      <color indexed="8"/>
      <name val="Courier New"/>
      <family val="3"/>
    </font>
    <font>
      <b/>
      <u val="single"/>
      <sz val="10"/>
      <color indexed="8"/>
      <name val="Courier New"/>
      <family val="3"/>
    </font>
    <font>
      <b/>
      <sz val="12"/>
      <color indexed="8"/>
      <name val="Courier New"/>
      <family val="3"/>
    </font>
    <font>
      <b/>
      <sz val="20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10"/>
      <name val="Arial Cyr"/>
      <family val="0"/>
    </font>
    <font>
      <b/>
      <sz val="11"/>
      <name val="Calibri"/>
      <family val="2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haroni"/>
      <family val="0"/>
    </font>
    <font>
      <b/>
      <sz val="10"/>
      <color indexed="9"/>
      <name val="Arial Cyr"/>
      <family val="0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24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1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" fontId="0" fillId="0" borderId="0" xfId="0" applyNumberFormat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1" fontId="3" fillId="33" borderId="10" xfId="0" applyNumberFormat="1" applyFont="1" applyFill="1" applyBorder="1" applyAlignment="1" applyProtection="1">
      <alignment/>
      <protection hidden="1"/>
    </xf>
    <xf numFmtId="1" fontId="3" fillId="33" borderId="11" xfId="0" applyNumberFormat="1" applyFont="1" applyFill="1" applyBorder="1" applyAlignment="1" applyProtection="1">
      <alignment/>
      <protection hidden="1"/>
    </xf>
    <xf numFmtId="1" fontId="3" fillId="33" borderId="12" xfId="0" applyNumberFormat="1" applyFont="1" applyFill="1" applyBorder="1" applyAlignment="1" applyProtection="1">
      <alignment/>
      <protection hidden="1"/>
    </xf>
    <xf numFmtId="1" fontId="3" fillId="0" borderId="13" xfId="0" applyNumberFormat="1" applyFont="1" applyFill="1" applyBorder="1" applyAlignment="1" applyProtection="1">
      <alignment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5" fillId="34" borderId="14" xfId="0" applyNumberFormat="1" applyFont="1" applyFill="1" applyBorder="1" applyAlignment="1" applyProtection="1">
      <alignment horizontal="right" wrapText="1"/>
      <protection hidden="1"/>
    </xf>
    <xf numFmtId="1" fontId="6" fillId="34" borderId="15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" fontId="5" fillId="34" borderId="15" xfId="0" applyNumberFormat="1" applyFont="1" applyFill="1" applyBorder="1" applyAlignment="1" applyProtection="1">
      <alignment horizontal="left" wrapText="1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" fontId="12" fillId="35" borderId="0" xfId="0" applyNumberFormat="1" applyFont="1" applyFill="1" applyAlignment="1" applyProtection="1">
      <alignment/>
      <protection hidden="1"/>
    </xf>
    <xf numFmtId="1" fontId="5" fillId="35" borderId="14" xfId="0" applyNumberFormat="1" applyFont="1" applyFill="1" applyBorder="1" applyAlignment="1" applyProtection="1">
      <alignment horizontal="right" wrapText="1"/>
      <protection hidden="1"/>
    </xf>
    <xf numFmtId="1" fontId="12" fillId="35" borderId="0" xfId="0" applyNumberFormat="1" applyFont="1" applyFill="1" applyAlignment="1" applyProtection="1">
      <alignment/>
      <protection hidden="1"/>
    </xf>
    <xf numFmtId="1" fontId="5" fillId="35" borderId="15" xfId="0" applyNumberFormat="1" applyFont="1" applyFill="1" applyBorder="1" applyAlignment="1" applyProtection="1">
      <alignment horizontal="left" wrapText="1"/>
      <protection hidden="1"/>
    </xf>
    <xf numFmtId="1" fontId="5" fillId="35" borderId="0" xfId="0" applyNumberFormat="1" applyFont="1" applyFill="1" applyBorder="1" applyAlignment="1" applyProtection="1">
      <alignment horizontal="right" wrapText="1"/>
      <protection hidden="1"/>
    </xf>
    <xf numFmtId="1" fontId="12" fillId="35" borderId="0" xfId="0" applyNumberFormat="1" applyFont="1" applyFill="1" applyBorder="1" applyAlignment="1" applyProtection="1">
      <alignment horizontal="center"/>
      <protection hidden="1"/>
    </xf>
    <xf numFmtId="1" fontId="5" fillId="35" borderId="0" xfId="0" applyNumberFormat="1" applyFont="1" applyFill="1" applyBorder="1" applyAlignment="1" applyProtection="1">
      <alignment horizontal="left" wrapText="1"/>
      <protection hidden="1"/>
    </xf>
    <xf numFmtId="1" fontId="4" fillId="35" borderId="0" xfId="0" applyNumberFormat="1" applyFont="1" applyFill="1" applyAlignment="1" applyProtection="1">
      <alignment horizontal="center"/>
      <protection hidden="1"/>
    </xf>
    <xf numFmtId="1" fontId="6" fillId="35" borderId="0" xfId="0" applyNumberFormat="1" applyFont="1" applyFill="1" applyAlignment="1" applyProtection="1">
      <alignment horizontal="center"/>
      <protection hidden="1"/>
    </xf>
    <xf numFmtId="1" fontId="3" fillId="33" borderId="14" xfId="0" applyNumberFormat="1" applyFont="1" applyFill="1" applyBorder="1" applyAlignment="1" applyProtection="1">
      <alignment horizontal="center"/>
      <protection hidden="1"/>
    </xf>
    <xf numFmtId="1" fontId="3" fillId="33" borderId="16" xfId="0" applyNumberFormat="1" applyFont="1" applyFill="1" applyBorder="1" applyAlignment="1" applyProtection="1">
      <alignment horizontal="center"/>
      <protection hidden="1"/>
    </xf>
    <xf numFmtId="1" fontId="3" fillId="33" borderId="17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34" borderId="15" xfId="0" applyNumberFormat="1" applyFill="1" applyBorder="1" applyAlignment="1" applyProtection="1">
      <alignment/>
      <protection hidden="1"/>
    </xf>
    <xf numFmtId="1" fontId="10" fillId="0" borderId="15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5" fillId="36" borderId="0" xfId="0" applyFont="1" applyFill="1" applyBorder="1" applyAlignment="1" applyProtection="1">
      <alignment horizontal="center" vertical="center"/>
      <protection hidden="1"/>
    </xf>
    <xf numFmtId="0" fontId="16" fillId="36" borderId="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/>
    </xf>
    <xf numFmtId="1" fontId="17" fillId="36" borderId="0" xfId="0" applyNumberFormat="1" applyFont="1" applyFill="1" applyBorder="1" applyAlignment="1" applyProtection="1">
      <alignment horizontal="center"/>
      <protection hidden="1"/>
    </xf>
    <xf numFmtId="1" fontId="18" fillId="36" borderId="0" xfId="0" applyNumberFormat="1" applyFont="1" applyFill="1" applyBorder="1" applyAlignment="1" applyProtection="1">
      <alignment horizontal="center" vertical="center"/>
      <protection hidden="1"/>
    </xf>
    <xf numFmtId="0" fontId="18" fillId="36" borderId="0" xfId="0" applyFont="1" applyFill="1" applyBorder="1" applyAlignment="1" applyProtection="1">
      <alignment horizontal="center" vertical="center"/>
      <protection hidden="1"/>
    </xf>
    <xf numFmtId="1" fontId="10" fillId="35" borderId="14" xfId="0" applyNumberFormat="1" applyFont="1" applyFill="1" applyBorder="1" applyAlignment="1" applyProtection="1">
      <alignment horizontal="center" vertical="center"/>
      <protection hidden="1"/>
    </xf>
    <xf numFmtId="0" fontId="10" fillId="35" borderId="16" xfId="0" applyFont="1" applyFill="1" applyBorder="1" applyAlignment="1" applyProtection="1">
      <alignment horizontal="center" vertical="center"/>
      <protection hidden="1"/>
    </xf>
    <xf numFmtId="1" fontId="10" fillId="35" borderId="17" xfId="0" applyNumberFormat="1" applyFont="1" applyFill="1" applyBorder="1" applyAlignment="1" applyProtection="1">
      <alignment horizontal="center" vertical="center"/>
      <protection hidden="1"/>
    </xf>
    <xf numFmtId="1" fontId="10" fillId="0" borderId="21" xfId="0" applyNumberFormat="1" applyFont="1" applyBorder="1" applyAlignment="1" applyProtection="1">
      <alignment horizontal="center" vertical="center"/>
      <protection hidden="1"/>
    </xf>
    <xf numFmtId="1" fontId="10" fillId="35" borderId="22" xfId="0" applyNumberFormat="1" applyFont="1" applyFill="1" applyBorder="1" applyAlignment="1" applyProtection="1">
      <alignment horizontal="center" vertical="center"/>
      <protection hidden="1"/>
    </xf>
    <xf numFmtId="0" fontId="10" fillId="35" borderId="23" xfId="0" applyFont="1" applyFill="1" applyBorder="1" applyAlignment="1" applyProtection="1">
      <alignment horizontal="center" vertical="center"/>
      <protection hidden="1"/>
    </xf>
    <xf numFmtId="1" fontId="10" fillId="35" borderId="24" xfId="0" applyNumberFormat="1" applyFont="1" applyFill="1" applyBorder="1" applyAlignment="1" applyProtection="1">
      <alignment horizontal="center" vertical="center"/>
      <protection hidden="1"/>
    </xf>
    <xf numFmtId="1" fontId="10" fillId="0" borderId="14" xfId="0" applyNumberFormat="1" applyFont="1" applyBorder="1" applyAlignment="1" applyProtection="1">
      <alignment horizontal="center" vertical="center"/>
      <protection hidden="1"/>
    </xf>
    <xf numFmtId="1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/>
      <protection hidden="1"/>
    </xf>
    <xf numFmtId="1" fontId="20" fillId="0" borderId="0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/>
      <protection hidden="1"/>
    </xf>
    <xf numFmtId="1" fontId="21" fillId="35" borderId="15" xfId="0" applyNumberFormat="1" applyFont="1" applyFill="1" applyBorder="1" applyAlignment="1" applyProtection="1">
      <alignment horizont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/>
      <protection hidden="1"/>
    </xf>
    <xf numFmtId="1" fontId="11" fillId="0" borderId="0" xfId="0" applyNumberFormat="1" applyFont="1" applyFill="1" applyAlignment="1" applyProtection="1">
      <alignment/>
      <protection hidden="1"/>
    </xf>
    <xf numFmtId="1" fontId="17" fillId="0" borderId="0" xfId="0" applyNumberFormat="1" applyFont="1" applyAlignment="1" applyProtection="1">
      <alignment horizontal="center"/>
      <protection hidden="1"/>
    </xf>
    <xf numFmtId="1" fontId="17" fillId="0" borderId="0" xfId="0" applyNumberFormat="1" applyFont="1" applyAlignment="1" applyProtection="1">
      <alignment horizontal="left"/>
      <protection hidden="1"/>
    </xf>
    <xf numFmtId="1" fontId="17" fillId="0" borderId="0" xfId="0" applyNumberFormat="1" applyFont="1" applyFill="1" applyAlignment="1" applyProtection="1">
      <alignment horizontal="left"/>
      <protection hidden="1"/>
    </xf>
    <xf numFmtId="1" fontId="17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/>
      <protection hidden="1"/>
    </xf>
    <xf numFmtId="1" fontId="27" fillId="0" borderId="0" xfId="0" applyNumberFormat="1" applyFont="1" applyFill="1" applyAlignment="1" applyProtection="1">
      <alignment/>
      <protection hidden="1"/>
    </xf>
    <xf numFmtId="1" fontId="28" fillId="0" borderId="0" xfId="0" applyNumberFormat="1" applyFont="1" applyFill="1" applyAlignment="1" applyProtection="1">
      <alignment horizontal="center" vertical="center"/>
      <protection hidden="1"/>
    </xf>
    <xf numFmtId="1" fontId="28" fillId="0" borderId="0" xfId="0" applyNumberFormat="1" applyFont="1" applyFill="1" applyAlignment="1" applyProtection="1">
      <alignment horizontal="center"/>
      <protection hidden="1"/>
    </xf>
    <xf numFmtId="1" fontId="27" fillId="0" borderId="0" xfId="0" applyNumberFormat="1" applyFont="1" applyFill="1" applyAlignment="1" applyProtection="1">
      <alignment horizontal="center"/>
      <protection hidden="1"/>
    </xf>
    <xf numFmtId="1" fontId="30" fillId="0" borderId="0" xfId="0" applyNumberFormat="1" applyFont="1" applyFill="1" applyBorder="1" applyAlignment="1" applyProtection="1">
      <alignment horizontal="center"/>
      <protection hidden="1"/>
    </xf>
    <xf numFmtId="1" fontId="27" fillId="0" borderId="0" xfId="0" applyNumberFormat="1" applyFont="1" applyFill="1" applyBorder="1" applyAlignment="1" applyProtection="1">
      <alignment/>
      <protection hidden="1"/>
    </xf>
    <xf numFmtId="1" fontId="30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31" fillId="0" borderId="0" xfId="0" applyNumberFormat="1" applyFont="1" applyFill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center"/>
      <protection hidden="1"/>
    </xf>
    <xf numFmtId="1" fontId="21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vertical="center"/>
      <protection locked="0"/>
    </xf>
    <xf numFmtId="49" fontId="13" fillId="0" borderId="0" xfId="0" applyNumberFormat="1" applyFont="1" applyAlignment="1" applyProtection="1">
      <alignment horizontal="right"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14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19" xfId="0" applyNumberFormat="1" applyFill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25" fillId="0" borderId="23" xfId="0" applyNumberFormat="1" applyFont="1" applyFill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center" vertical="center"/>
      <protection locked="0"/>
    </xf>
    <xf numFmtId="49" fontId="17" fillId="37" borderId="0" xfId="0" applyNumberFormat="1" applyFont="1" applyFill="1" applyAlignment="1" applyProtection="1">
      <alignment horizontal="center" vertical="center"/>
      <protection locked="0"/>
    </xf>
    <xf numFmtId="49" fontId="18" fillId="33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" fontId="28" fillId="0" borderId="0" xfId="0" applyNumberFormat="1" applyFont="1" applyFill="1" applyAlignment="1" applyProtection="1">
      <alignment horizontal="center"/>
      <protection hidden="1"/>
    </xf>
    <xf numFmtId="1" fontId="27" fillId="0" borderId="0" xfId="0" applyNumberFormat="1" applyFont="1" applyFill="1" applyAlignment="1" applyProtection="1">
      <alignment horizontal="center"/>
      <protection hidden="1"/>
    </xf>
    <xf numFmtId="1" fontId="30" fillId="0" borderId="0" xfId="0" applyNumberFormat="1" applyFont="1" applyFill="1" applyBorder="1" applyAlignment="1" applyProtection="1">
      <alignment horizontal="center"/>
      <protection hidden="1"/>
    </xf>
    <xf numFmtId="1" fontId="8" fillId="33" borderId="16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1" fontId="29" fillId="0" borderId="0" xfId="0" applyNumberFormat="1" applyFont="1" applyFill="1" applyBorder="1" applyAlignment="1" applyProtection="1">
      <alignment horizontal="center"/>
      <protection hidden="1"/>
    </xf>
    <xf numFmtId="1" fontId="28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" fontId="8" fillId="33" borderId="11" xfId="0" applyNumberFormat="1" applyFont="1" applyFill="1" applyBorder="1" applyAlignment="1" applyProtection="1">
      <alignment horizontal="center"/>
      <protection hidden="1"/>
    </xf>
    <xf numFmtId="1" fontId="6" fillId="34" borderId="15" xfId="0" applyNumberFormat="1" applyFont="1" applyFill="1" applyBorder="1" applyAlignment="1" applyProtection="1">
      <alignment horizontal="center"/>
      <protection hidden="1"/>
    </xf>
    <xf numFmtId="1" fontId="6" fillId="34" borderId="14" xfId="0" applyNumberFormat="1" applyFont="1" applyFill="1" applyBorder="1" applyAlignment="1" applyProtection="1">
      <alignment horizontal="center"/>
      <protection hidden="1"/>
    </xf>
    <xf numFmtId="1" fontId="6" fillId="34" borderId="16" xfId="0" applyNumberFormat="1" applyFont="1" applyFill="1" applyBorder="1" applyAlignment="1" applyProtection="1">
      <alignment horizontal="center"/>
      <protection hidden="1"/>
    </xf>
    <xf numFmtId="1" fontId="6" fillId="34" borderId="17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" fontId="3" fillId="33" borderId="11" xfId="0" applyNumberFormat="1" applyFont="1" applyFill="1" applyBorder="1" applyAlignment="1" applyProtection="1">
      <alignment horizontal="center"/>
      <protection hidden="1"/>
    </xf>
    <xf numFmtId="1" fontId="3" fillId="33" borderId="16" xfId="0" applyNumberFormat="1" applyFon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 quotePrefix="1">
      <alignment horizontal="center" vertical="center"/>
      <protection locked="0"/>
    </xf>
    <xf numFmtId="1" fontId="0" fillId="0" borderId="17" xfId="0" applyNumberFormat="1" applyBorder="1" applyAlignment="1" applyProtection="1" quotePrefix="1">
      <alignment horizontal="center" vertical="center"/>
      <protection locked="0"/>
    </xf>
    <xf numFmtId="1" fontId="15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1" fontId="19" fillId="0" borderId="26" xfId="0" applyNumberFormat="1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1" fontId="19" fillId="0" borderId="25" xfId="0" applyNumberFormat="1" applyFont="1" applyFill="1" applyBorder="1" applyAlignment="1" applyProtection="1">
      <alignment horizontal="center" vertical="center"/>
      <protection hidden="1"/>
    </xf>
    <xf numFmtId="0" fontId="10" fillId="37" borderId="18" xfId="0" applyFont="1" applyFill="1" applyBorder="1" applyAlignment="1" applyProtection="1">
      <alignment horizontal="center"/>
      <protection hidden="1"/>
    </xf>
    <xf numFmtId="0" fontId="10" fillId="37" borderId="19" xfId="0" applyFont="1" applyFill="1" applyBorder="1" applyAlignment="1" applyProtection="1">
      <alignment horizontal="center"/>
      <protection hidden="1"/>
    </xf>
    <xf numFmtId="0" fontId="10" fillId="37" borderId="20" xfId="0" applyFont="1" applyFill="1" applyBorder="1" applyAlignment="1" applyProtection="1">
      <alignment horizontal="center"/>
      <protection hidden="1"/>
    </xf>
    <xf numFmtId="1" fontId="15" fillId="0" borderId="16" xfId="0" applyNumberFormat="1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1" fontId="19" fillId="36" borderId="26" xfId="0" applyNumberFormat="1" applyFont="1" applyFill="1" applyBorder="1" applyAlignment="1" applyProtection="1">
      <alignment horizontal="center" vertical="center"/>
      <protection hidden="1"/>
    </xf>
    <xf numFmtId="0" fontId="19" fillId="36" borderId="0" xfId="0" applyFont="1" applyFill="1" applyBorder="1" applyAlignment="1" applyProtection="1">
      <alignment horizontal="center" vertical="center"/>
      <protection hidden="1"/>
    </xf>
    <xf numFmtId="1" fontId="19" fillId="36" borderId="0" xfId="0" applyNumberFormat="1" applyFont="1" applyFill="1" applyBorder="1" applyAlignment="1" applyProtection="1">
      <alignment horizontal="center" vertical="center"/>
      <protection hidden="1"/>
    </xf>
    <xf numFmtId="0" fontId="19" fillId="36" borderId="25" xfId="0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11"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7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2:AU76"/>
  <sheetViews>
    <sheetView zoomScale="70" zoomScaleNormal="70" zoomScalePageLayoutView="0" workbookViewId="0" topLeftCell="B1">
      <selection activeCell="C23" sqref="C23:V23"/>
    </sheetView>
  </sheetViews>
  <sheetFormatPr defaultColWidth="9.140625" defaultRowHeight="15"/>
  <cols>
    <col min="1" max="1" width="3.00390625" style="76" customWidth="1"/>
    <col min="2" max="2" width="32.7109375" style="76" customWidth="1"/>
    <col min="3" max="23" width="3.28125" style="76" customWidth="1"/>
    <col min="24" max="26" width="2.7109375" style="76" hidden="1" customWidth="1"/>
    <col min="27" max="46" width="3.28125" style="76" customWidth="1"/>
    <col min="47" max="47" width="32.7109375" style="76" customWidth="1"/>
    <col min="48" max="16384" width="9.140625" style="76" customWidth="1"/>
  </cols>
  <sheetData>
    <row r="2" spans="18:31" ht="16.5">
      <c r="R2" s="99" t="s">
        <v>14</v>
      </c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3:46" ht="15" customHeight="1">
      <c r="C3" s="100" t="s">
        <v>26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AA3" s="100" t="s">
        <v>27</v>
      </c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</row>
    <row r="4" spans="2:47" ht="15" customHeight="1">
      <c r="B4" s="77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78"/>
    </row>
    <row r="5" spans="1:47" ht="15" customHeight="1">
      <c r="A5" s="79"/>
      <c r="B5" s="1" t="s">
        <v>4</v>
      </c>
      <c r="C5" s="97" t="s">
        <v>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2"/>
      <c r="X5" s="80"/>
      <c r="Y5" s="80"/>
      <c r="Z5" s="80"/>
      <c r="AA5" s="98" t="s">
        <v>5</v>
      </c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81" t="s">
        <v>4</v>
      </c>
    </row>
    <row r="6" spans="1:47" ht="15" customHeight="1">
      <c r="A6" s="82"/>
      <c r="B6" s="83" t="s">
        <v>174</v>
      </c>
      <c r="C6" s="92" t="s">
        <v>176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4"/>
      <c r="W6" s="84"/>
      <c r="X6" s="82"/>
      <c r="Y6" s="82"/>
      <c r="Z6" s="82"/>
      <c r="AA6" s="92" t="s">
        <v>77</v>
      </c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4"/>
      <c r="AU6" s="85" t="s">
        <v>76</v>
      </c>
    </row>
    <row r="7" spans="1:47" ht="15" customHeight="1">
      <c r="A7" s="86"/>
      <c r="B7" s="83" t="s">
        <v>175</v>
      </c>
      <c r="C7" s="92" t="s">
        <v>177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4"/>
      <c r="W7" s="86"/>
      <c r="X7" s="82"/>
      <c r="Y7" s="82"/>
      <c r="Z7" s="82"/>
      <c r="AA7" s="92" t="s">
        <v>79</v>
      </c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4"/>
      <c r="AU7" s="85" t="s">
        <v>78</v>
      </c>
    </row>
    <row r="8" spans="1:47" ht="15" customHeight="1">
      <c r="A8" s="86"/>
      <c r="B8" s="83" t="s">
        <v>178</v>
      </c>
      <c r="C8" s="92" t="s">
        <v>179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86"/>
      <c r="X8" s="82"/>
      <c r="Y8" s="82"/>
      <c r="Z8" s="82"/>
      <c r="AA8" s="92" t="s">
        <v>81</v>
      </c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4"/>
      <c r="AU8" s="85" t="s">
        <v>80</v>
      </c>
    </row>
    <row r="9" spans="1:47" ht="15" customHeight="1">
      <c r="A9" s="86"/>
      <c r="B9" s="83" t="s">
        <v>180</v>
      </c>
      <c r="C9" s="92" t="s">
        <v>181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4"/>
      <c r="W9" s="86"/>
      <c r="X9" s="82"/>
      <c r="Y9" s="82"/>
      <c r="Z9" s="82"/>
      <c r="AA9" s="92" t="s">
        <v>83</v>
      </c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4"/>
      <c r="AU9" s="85" t="s">
        <v>82</v>
      </c>
    </row>
    <row r="10" spans="1:47" ht="15" customHeight="1">
      <c r="A10" s="86"/>
      <c r="B10" s="83" t="s">
        <v>182</v>
      </c>
      <c r="C10" s="92" t="s">
        <v>183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86"/>
      <c r="X10" s="82"/>
      <c r="Y10" s="82"/>
      <c r="Z10" s="82"/>
      <c r="AA10" s="92" t="s">
        <v>85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4"/>
      <c r="AU10" s="85" t="s">
        <v>84</v>
      </c>
    </row>
    <row r="11" spans="1:47" ht="15" customHeight="1">
      <c r="A11" s="86"/>
      <c r="B11" s="83" t="s">
        <v>184</v>
      </c>
      <c r="C11" s="92" t="s">
        <v>185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  <c r="W11" s="86"/>
      <c r="X11" s="82"/>
      <c r="Y11" s="82"/>
      <c r="Z11" s="82"/>
      <c r="AA11" s="92" t="s">
        <v>87</v>
      </c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4"/>
      <c r="AU11" s="85" t="s">
        <v>86</v>
      </c>
    </row>
    <row r="12" spans="1:47" ht="15" customHeight="1">
      <c r="A12" s="86"/>
      <c r="B12" s="83" t="s">
        <v>186</v>
      </c>
      <c r="C12" s="92" t="s">
        <v>187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/>
      <c r="W12" s="86"/>
      <c r="X12" s="82"/>
      <c r="Y12" s="82"/>
      <c r="Z12" s="82"/>
      <c r="AA12" s="92" t="s">
        <v>89</v>
      </c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4"/>
      <c r="AU12" s="85" t="s">
        <v>88</v>
      </c>
    </row>
    <row r="13" spans="1:47" ht="15" customHeight="1">
      <c r="A13" s="86"/>
      <c r="B13" s="83" t="s">
        <v>188</v>
      </c>
      <c r="C13" s="95" t="s">
        <v>189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  <c r="W13" s="86"/>
      <c r="X13" s="82"/>
      <c r="Y13" s="82"/>
      <c r="Z13" s="82"/>
      <c r="AA13" s="92" t="s">
        <v>91</v>
      </c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4"/>
      <c r="AU13" s="85" t="s">
        <v>90</v>
      </c>
    </row>
    <row r="14" spans="1:47" ht="1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2"/>
      <c r="Y14" s="82"/>
      <c r="Z14" s="82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9"/>
    </row>
    <row r="15" spans="1:47" ht="15" customHeight="1">
      <c r="A15" s="79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79"/>
      <c r="X15" s="82"/>
      <c r="Y15" s="82"/>
      <c r="Z15" s="82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</row>
    <row r="16" spans="1:47" ht="15" customHeight="1">
      <c r="A16" s="82"/>
      <c r="B16" s="83" t="s">
        <v>190</v>
      </c>
      <c r="C16" s="92" t="s">
        <v>191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4"/>
      <c r="X16" s="82"/>
      <c r="Y16" s="82"/>
      <c r="Z16" s="82"/>
      <c r="AA16" s="92" t="s">
        <v>93</v>
      </c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4"/>
      <c r="AU16" s="85" t="s">
        <v>92</v>
      </c>
    </row>
    <row r="17" spans="1:47" ht="15" customHeight="1">
      <c r="A17" s="86"/>
      <c r="B17" s="83" t="s">
        <v>192</v>
      </c>
      <c r="C17" s="92" t="s">
        <v>193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4"/>
      <c r="W17" s="86"/>
      <c r="X17" s="82"/>
      <c r="Y17" s="82"/>
      <c r="Z17" s="82"/>
      <c r="AA17" s="92" t="s">
        <v>95</v>
      </c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4"/>
      <c r="AU17" s="85" t="s">
        <v>94</v>
      </c>
    </row>
    <row r="18" spans="1:47" ht="15" customHeight="1">
      <c r="A18" s="86"/>
      <c r="B18" s="83" t="s">
        <v>194</v>
      </c>
      <c r="C18" s="92" t="s">
        <v>195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  <c r="W18" s="86"/>
      <c r="X18" s="82"/>
      <c r="Y18" s="82"/>
      <c r="Z18" s="82"/>
      <c r="AA18" s="92" t="s">
        <v>97</v>
      </c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4"/>
      <c r="AU18" s="85" t="s">
        <v>96</v>
      </c>
    </row>
    <row r="19" spans="1:47" ht="15" customHeight="1">
      <c r="A19" s="86"/>
      <c r="B19" s="83" t="s">
        <v>196</v>
      </c>
      <c r="C19" s="92" t="s">
        <v>197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  <c r="W19" s="86"/>
      <c r="X19" s="82"/>
      <c r="Y19" s="82"/>
      <c r="Z19" s="82"/>
      <c r="AA19" s="92" t="s">
        <v>99</v>
      </c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4"/>
      <c r="AU19" s="85" t="s">
        <v>98</v>
      </c>
    </row>
    <row r="20" spans="1:47" ht="15" customHeight="1">
      <c r="A20" s="86"/>
      <c r="B20" s="83"/>
      <c r="C20" s="92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4"/>
      <c r="W20" s="86"/>
      <c r="X20" s="82"/>
      <c r="Y20" s="82"/>
      <c r="Z20" s="82"/>
      <c r="AA20" s="92" t="s">
        <v>101</v>
      </c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4"/>
      <c r="AU20" s="85" t="s">
        <v>100</v>
      </c>
    </row>
    <row r="21" spans="1:47" ht="15" customHeight="1">
      <c r="A21" s="86"/>
      <c r="B21" s="83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4"/>
      <c r="W21" s="86"/>
      <c r="X21" s="82"/>
      <c r="Y21" s="82"/>
      <c r="Z21" s="82"/>
      <c r="AA21" s="92" t="s">
        <v>103</v>
      </c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4"/>
      <c r="AU21" s="85" t="s">
        <v>102</v>
      </c>
    </row>
    <row r="22" spans="1:47" ht="15" customHeight="1">
      <c r="A22" s="86"/>
      <c r="B22" s="83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4"/>
      <c r="W22" s="86"/>
      <c r="X22" s="82"/>
      <c r="Y22" s="82"/>
      <c r="Z22" s="82"/>
      <c r="AA22" s="92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4"/>
      <c r="AU22" s="85"/>
    </row>
    <row r="23" spans="1:47" ht="15" customHeight="1">
      <c r="A23" s="86"/>
      <c r="B23" s="83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4"/>
      <c r="W23" s="86"/>
      <c r="X23" s="82"/>
      <c r="Y23" s="82"/>
      <c r="Z23" s="82"/>
      <c r="AA23" s="92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4"/>
      <c r="AU23" s="85"/>
    </row>
    <row r="24" spans="1:47" ht="15" customHeight="1">
      <c r="A24" s="86"/>
      <c r="B24" s="83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86"/>
      <c r="X24" s="82"/>
      <c r="Y24" s="82"/>
      <c r="Z24" s="82"/>
      <c r="AA24" s="92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4"/>
      <c r="AU24" s="85"/>
    </row>
    <row r="25" spans="1:47" ht="15" customHeight="1">
      <c r="A25" s="86"/>
      <c r="B25" s="83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86"/>
      <c r="X25" s="82"/>
      <c r="Y25" s="82"/>
      <c r="Z25" s="82"/>
      <c r="AA25" s="92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4"/>
      <c r="AU25" s="85"/>
    </row>
    <row r="27" spans="18:31" ht="16.5">
      <c r="R27" s="99" t="s">
        <v>15</v>
      </c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3:46" ht="15" customHeight="1">
      <c r="C28" s="100" t="s">
        <v>28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AA28" s="100" t="s">
        <v>29</v>
      </c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</row>
    <row r="29" spans="2:47" ht="15" customHeight="1">
      <c r="B29" s="77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1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78"/>
    </row>
    <row r="30" spans="1:47" ht="15" customHeight="1">
      <c r="A30" s="79"/>
      <c r="B30" s="1" t="s">
        <v>4</v>
      </c>
      <c r="C30" s="97" t="s">
        <v>5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2"/>
      <c r="X30" s="80"/>
      <c r="Y30" s="80"/>
      <c r="Z30" s="80"/>
      <c r="AA30" s="98" t="s">
        <v>5</v>
      </c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81" t="s">
        <v>4</v>
      </c>
    </row>
    <row r="31" spans="1:47" ht="15" customHeight="1">
      <c r="A31" s="82"/>
      <c r="B31" s="83" t="s">
        <v>32</v>
      </c>
      <c r="C31" s="92" t="s">
        <v>33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  <c r="W31" s="84"/>
      <c r="X31" s="82"/>
      <c r="Y31" s="82"/>
      <c r="Z31" s="82"/>
      <c r="AA31" s="92" t="s">
        <v>149</v>
      </c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4"/>
      <c r="AU31" s="85" t="s">
        <v>148</v>
      </c>
    </row>
    <row r="32" spans="1:47" ht="15" customHeight="1">
      <c r="A32" s="86"/>
      <c r="B32" s="83" t="s">
        <v>34</v>
      </c>
      <c r="C32" s="92" t="s">
        <v>35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4"/>
      <c r="W32" s="86"/>
      <c r="X32" s="82"/>
      <c r="Y32" s="82"/>
      <c r="Z32" s="82"/>
      <c r="AA32" s="92" t="s">
        <v>151</v>
      </c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4"/>
      <c r="AU32" s="85" t="s">
        <v>150</v>
      </c>
    </row>
    <row r="33" spans="1:47" ht="15" customHeight="1">
      <c r="A33" s="86"/>
      <c r="B33" s="83" t="s">
        <v>36</v>
      </c>
      <c r="C33" s="92" t="s">
        <v>37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86"/>
      <c r="X33" s="82"/>
      <c r="Y33" s="82"/>
      <c r="Z33" s="82"/>
      <c r="AA33" s="92" t="s">
        <v>153</v>
      </c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4"/>
      <c r="AU33" s="85" t="s">
        <v>152</v>
      </c>
    </row>
    <row r="34" spans="1:47" ht="15" customHeight="1">
      <c r="A34" s="86"/>
      <c r="B34" s="83" t="s">
        <v>38</v>
      </c>
      <c r="C34" s="92" t="s">
        <v>39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4"/>
      <c r="W34" s="86"/>
      <c r="X34" s="82"/>
      <c r="Y34" s="82"/>
      <c r="Z34" s="82"/>
      <c r="AA34" s="92" t="s">
        <v>155</v>
      </c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4"/>
      <c r="AU34" s="85" t="s">
        <v>154</v>
      </c>
    </row>
    <row r="35" spans="1:47" ht="15" customHeight="1">
      <c r="A35" s="86"/>
      <c r="B35" s="83" t="s">
        <v>40</v>
      </c>
      <c r="C35" s="92" t="s">
        <v>41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4"/>
      <c r="W35" s="86"/>
      <c r="X35" s="82"/>
      <c r="Y35" s="82"/>
      <c r="Z35" s="82"/>
      <c r="AA35" s="95" t="s">
        <v>157</v>
      </c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4"/>
      <c r="AU35" s="85" t="s">
        <v>156</v>
      </c>
    </row>
    <row r="36" spans="1:47" ht="15" customHeight="1">
      <c r="A36" s="86"/>
      <c r="B36" s="83" t="s">
        <v>42</v>
      </c>
      <c r="C36" s="92" t="s">
        <v>43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4"/>
      <c r="W36" s="86"/>
      <c r="X36" s="82"/>
      <c r="Y36" s="82"/>
      <c r="Z36" s="82"/>
      <c r="AA36" s="92" t="s">
        <v>159</v>
      </c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4"/>
      <c r="AU36" s="85" t="s">
        <v>158</v>
      </c>
    </row>
    <row r="37" spans="1:47" ht="15" customHeight="1">
      <c r="A37" s="86"/>
      <c r="B37" s="83" t="s">
        <v>44</v>
      </c>
      <c r="C37" s="92" t="s">
        <v>45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4"/>
      <c r="W37" s="86"/>
      <c r="X37" s="82"/>
      <c r="Y37" s="82"/>
      <c r="Z37" s="82"/>
      <c r="AA37" s="92" t="s">
        <v>161</v>
      </c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4"/>
      <c r="AU37" s="85" t="s">
        <v>160</v>
      </c>
    </row>
    <row r="38" spans="1:47" ht="15" customHeight="1">
      <c r="A38" s="86"/>
      <c r="B38" s="83" t="s">
        <v>46</v>
      </c>
      <c r="C38" s="95" t="s">
        <v>47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4"/>
      <c r="W38" s="86"/>
      <c r="X38" s="82"/>
      <c r="Y38" s="82"/>
      <c r="Z38" s="82"/>
      <c r="AA38" s="92" t="s">
        <v>163</v>
      </c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4"/>
      <c r="AU38" s="85" t="s">
        <v>162</v>
      </c>
    </row>
    <row r="39" spans="1:47" ht="1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2"/>
      <c r="Y39" s="82"/>
      <c r="Z39" s="82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9"/>
    </row>
    <row r="40" spans="1:47" ht="15" customHeight="1">
      <c r="A40" s="79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79"/>
      <c r="X40" s="82"/>
      <c r="Y40" s="82"/>
      <c r="Z40" s="82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</row>
    <row r="41" spans="1:47" ht="15" customHeight="1">
      <c r="A41" s="82"/>
      <c r="B41" s="83" t="s">
        <v>48</v>
      </c>
      <c r="C41" s="92" t="s">
        <v>49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4"/>
      <c r="W41" s="84"/>
      <c r="X41" s="82"/>
      <c r="Y41" s="82"/>
      <c r="Z41" s="82"/>
      <c r="AA41" s="92" t="s">
        <v>165</v>
      </c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/>
      <c r="AU41" s="85" t="s">
        <v>164</v>
      </c>
    </row>
    <row r="42" spans="1:47" ht="15" customHeight="1">
      <c r="A42" s="86"/>
      <c r="B42" s="83" t="s">
        <v>50</v>
      </c>
      <c r="C42" s="92" t="s">
        <v>51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4"/>
      <c r="W42" s="86"/>
      <c r="X42" s="82"/>
      <c r="Y42" s="82"/>
      <c r="Z42" s="82"/>
      <c r="AA42" s="95" t="s">
        <v>167</v>
      </c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4"/>
      <c r="AU42" s="85" t="s">
        <v>166</v>
      </c>
    </row>
    <row r="43" spans="1:47" ht="15" customHeight="1">
      <c r="A43" s="86"/>
      <c r="B43" s="83" t="s">
        <v>52</v>
      </c>
      <c r="C43" s="92" t="s">
        <v>53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4"/>
      <c r="W43" s="86"/>
      <c r="X43" s="82"/>
      <c r="Y43" s="82"/>
      <c r="Z43" s="82"/>
      <c r="AA43" s="92" t="s">
        <v>169</v>
      </c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4"/>
      <c r="AU43" s="85" t="s">
        <v>168</v>
      </c>
    </row>
    <row r="44" spans="1:47" ht="15" customHeight="1">
      <c r="A44" s="86"/>
      <c r="B44" s="83" t="s">
        <v>54</v>
      </c>
      <c r="C44" s="92" t="s">
        <v>55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4"/>
      <c r="W44" s="86"/>
      <c r="X44" s="82"/>
      <c r="Y44" s="82"/>
      <c r="Z44" s="82"/>
      <c r="AA44" s="92" t="s">
        <v>171</v>
      </c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4"/>
      <c r="AU44" s="85" t="s">
        <v>170</v>
      </c>
    </row>
    <row r="45" spans="1:47" ht="15" customHeight="1">
      <c r="A45" s="86"/>
      <c r="B45" s="83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4"/>
      <c r="W45" s="86"/>
      <c r="X45" s="82"/>
      <c r="Y45" s="82"/>
      <c r="Z45" s="82"/>
      <c r="AA45" s="92" t="s">
        <v>173</v>
      </c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/>
      <c r="AU45" s="85" t="s">
        <v>172</v>
      </c>
    </row>
    <row r="46" spans="1:47" ht="15" customHeight="1">
      <c r="A46" s="86"/>
      <c r="B46" s="83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4"/>
      <c r="W46" s="86"/>
      <c r="X46" s="82"/>
      <c r="Y46" s="82"/>
      <c r="Z46" s="82"/>
      <c r="AA46" s="92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/>
      <c r="AU46" s="85"/>
    </row>
    <row r="47" spans="1:47" ht="15" customHeight="1">
      <c r="A47" s="86"/>
      <c r="B47" s="83"/>
      <c r="C47" s="95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4"/>
      <c r="W47" s="86"/>
      <c r="X47" s="82"/>
      <c r="Y47" s="82"/>
      <c r="Z47" s="82"/>
      <c r="AA47" s="92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4"/>
      <c r="AU47" s="85"/>
    </row>
    <row r="48" spans="1:47" ht="15" customHeight="1">
      <c r="A48" s="86"/>
      <c r="B48" s="83"/>
      <c r="C48" s="92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4"/>
      <c r="W48" s="86"/>
      <c r="X48" s="82"/>
      <c r="Y48" s="82"/>
      <c r="Z48" s="82"/>
      <c r="AA48" s="92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4"/>
      <c r="AU48" s="85"/>
    </row>
    <row r="49" spans="1:47" ht="15" customHeight="1">
      <c r="A49" s="86"/>
      <c r="B49" s="83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4"/>
      <c r="W49" s="86"/>
      <c r="X49" s="82"/>
      <c r="Y49" s="82"/>
      <c r="Z49" s="82"/>
      <c r="AA49" s="92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4"/>
      <c r="AU49" s="85"/>
    </row>
    <row r="50" spans="1:47" ht="15" customHeight="1">
      <c r="A50" s="86"/>
      <c r="B50" s="83"/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4"/>
      <c r="W50" s="86"/>
      <c r="X50" s="82"/>
      <c r="Y50" s="82"/>
      <c r="Z50" s="82"/>
      <c r="AA50" s="92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/>
      <c r="AU50" s="85"/>
    </row>
    <row r="52" spans="18:31" ht="16.5">
      <c r="R52" s="99" t="s">
        <v>16</v>
      </c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53" spans="3:46" ht="15">
      <c r="C53" s="100" t="s">
        <v>30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1"/>
      <c r="AA53" s="100" t="s">
        <v>31</v>
      </c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</row>
    <row r="54" spans="2:47" ht="15">
      <c r="B54" s="77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1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78"/>
    </row>
    <row r="55" spans="1:47" ht="15" customHeight="1">
      <c r="A55" s="79"/>
      <c r="B55" s="1" t="s">
        <v>4</v>
      </c>
      <c r="C55" s="97" t="s">
        <v>5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2"/>
      <c r="X55" s="80"/>
      <c r="Y55" s="80"/>
      <c r="Z55" s="80"/>
      <c r="AA55" s="98" t="s">
        <v>5</v>
      </c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81" t="s">
        <v>4</v>
      </c>
    </row>
    <row r="56" spans="1:47" ht="15" customHeight="1">
      <c r="A56" s="82"/>
      <c r="B56" s="83" t="s">
        <v>104</v>
      </c>
      <c r="C56" s="92" t="s">
        <v>107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84"/>
      <c r="X56" s="82"/>
      <c r="Y56" s="82"/>
      <c r="Z56" s="82"/>
      <c r="AA56" s="92" t="s">
        <v>127</v>
      </c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/>
      <c r="AU56" s="85" t="s">
        <v>126</v>
      </c>
    </row>
    <row r="57" spans="1:47" ht="15" customHeight="1">
      <c r="A57" s="86"/>
      <c r="B57" s="83" t="s">
        <v>105</v>
      </c>
      <c r="C57" s="95" t="s">
        <v>108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4"/>
      <c r="W57" s="86"/>
      <c r="X57" s="82"/>
      <c r="Y57" s="82"/>
      <c r="Z57" s="82"/>
      <c r="AA57" s="92" t="s">
        <v>129</v>
      </c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4"/>
      <c r="AU57" s="85" t="s">
        <v>128</v>
      </c>
    </row>
    <row r="58" spans="1:47" ht="15" customHeight="1">
      <c r="A58" s="86"/>
      <c r="B58" s="83" t="s">
        <v>106</v>
      </c>
      <c r="C58" s="92" t="s">
        <v>109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4"/>
      <c r="W58" s="86"/>
      <c r="X58" s="82"/>
      <c r="Y58" s="82"/>
      <c r="Z58" s="82"/>
      <c r="AA58" s="92" t="s">
        <v>131</v>
      </c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4"/>
      <c r="AU58" s="85" t="s">
        <v>130</v>
      </c>
    </row>
    <row r="59" spans="1:47" ht="15" customHeight="1">
      <c r="A59" s="86"/>
      <c r="B59" s="83" t="s">
        <v>110</v>
      </c>
      <c r="C59" s="92" t="s">
        <v>111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4"/>
      <c r="W59" s="86"/>
      <c r="X59" s="82"/>
      <c r="Y59" s="82"/>
      <c r="Z59" s="82"/>
      <c r="AA59" s="92" t="s">
        <v>133</v>
      </c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4"/>
      <c r="AU59" s="85" t="s">
        <v>132</v>
      </c>
    </row>
    <row r="60" spans="1:47" ht="15" customHeight="1">
      <c r="A60" s="86"/>
      <c r="B60" s="83" t="s">
        <v>112</v>
      </c>
      <c r="C60" s="92" t="s">
        <v>113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4"/>
      <c r="W60" s="86"/>
      <c r="X60" s="82"/>
      <c r="Y60" s="82"/>
      <c r="Z60" s="82"/>
      <c r="AA60" s="92" t="s">
        <v>135</v>
      </c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4"/>
      <c r="AU60" s="85" t="s">
        <v>134</v>
      </c>
    </row>
    <row r="61" spans="1:47" ht="15" customHeight="1">
      <c r="A61" s="86"/>
      <c r="B61" s="83" t="s">
        <v>114</v>
      </c>
      <c r="C61" s="92" t="s">
        <v>115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4"/>
      <c r="W61" s="86"/>
      <c r="X61" s="82"/>
      <c r="Y61" s="82"/>
      <c r="Z61" s="82"/>
      <c r="AA61" s="92" t="s">
        <v>137</v>
      </c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4"/>
      <c r="AU61" s="85" t="s">
        <v>136</v>
      </c>
    </row>
    <row r="62" spans="1:47" ht="15" customHeight="1">
      <c r="A62" s="86"/>
      <c r="B62" s="83" t="s">
        <v>116</v>
      </c>
      <c r="C62" s="92" t="s">
        <v>117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4"/>
      <c r="W62" s="86"/>
      <c r="X62" s="82"/>
      <c r="Y62" s="82"/>
      <c r="Z62" s="82"/>
      <c r="AA62" s="92" t="s">
        <v>139</v>
      </c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4"/>
      <c r="AU62" s="85" t="s">
        <v>138</v>
      </c>
    </row>
    <row r="63" spans="1:47" ht="15" customHeight="1">
      <c r="A63" s="86"/>
      <c r="B63" s="83" t="s">
        <v>118</v>
      </c>
      <c r="C63" s="95" t="s">
        <v>119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4"/>
      <c r="W63" s="86"/>
      <c r="X63" s="82"/>
      <c r="Y63" s="82"/>
      <c r="Z63" s="82"/>
      <c r="AA63" s="92" t="s">
        <v>141</v>
      </c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/>
      <c r="AU63" s="85" t="s">
        <v>140</v>
      </c>
    </row>
    <row r="64" spans="1:47" ht="1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2"/>
      <c r="Y64" s="82"/>
      <c r="Z64" s="82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9"/>
    </row>
    <row r="65" spans="1:47" ht="1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2"/>
      <c r="Y65" s="82"/>
      <c r="Z65" s="82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1"/>
    </row>
    <row r="66" spans="1:47" ht="15" customHeight="1">
      <c r="A66" s="79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79"/>
      <c r="X66" s="82"/>
      <c r="Y66" s="82"/>
      <c r="Z66" s="82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</row>
    <row r="67" spans="1:47" ht="15" customHeight="1">
      <c r="A67" s="82"/>
      <c r="B67" s="83" t="s">
        <v>120</v>
      </c>
      <c r="C67" s="92" t="s">
        <v>121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4"/>
      <c r="W67" s="84"/>
      <c r="X67" s="82"/>
      <c r="Y67" s="82"/>
      <c r="Z67" s="82"/>
      <c r="AA67" s="92" t="s">
        <v>143</v>
      </c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4"/>
      <c r="AU67" s="85" t="s">
        <v>142</v>
      </c>
    </row>
    <row r="68" spans="1:47" ht="15" customHeight="1">
      <c r="A68" s="86"/>
      <c r="B68" s="83" t="s">
        <v>122</v>
      </c>
      <c r="C68" s="92" t="s">
        <v>123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4"/>
      <c r="W68" s="86"/>
      <c r="X68" s="82"/>
      <c r="Y68" s="82"/>
      <c r="Z68" s="82"/>
      <c r="AA68" s="92" t="s">
        <v>145</v>
      </c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/>
      <c r="AU68" s="85" t="s">
        <v>144</v>
      </c>
    </row>
    <row r="69" spans="1:47" ht="15" customHeight="1">
      <c r="A69" s="86"/>
      <c r="B69" s="83" t="s">
        <v>124</v>
      </c>
      <c r="C69" s="92" t="s">
        <v>125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4"/>
      <c r="W69" s="86"/>
      <c r="X69" s="82"/>
      <c r="Y69" s="82"/>
      <c r="Z69" s="82"/>
      <c r="AA69" s="92" t="s">
        <v>147</v>
      </c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/>
      <c r="AU69" s="85" t="s">
        <v>146</v>
      </c>
    </row>
    <row r="70" spans="1:47" ht="15" customHeight="1">
      <c r="A70" s="86"/>
      <c r="B70" s="83"/>
      <c r="C70" s="92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4"/>
      <c r="W70" s="86"/>
      <c r="X70" s="82"/>
      <c r="Y70" s="82"/>
      <c r="Z70" s="82"/>
      <c r="AA70" s="92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4"/>
      <c r="AU70" s="85"/>
    </row>
    <row r="71" spans="1:47" ht="15" customHeight="1">
      <c r="A71" s="86"/>
      <c r="B71" s="83"/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4"/>
      <c r="W71" s="86"/>
      <c r="X71" s="82"/>
      <c r="Y71" s="82"/>
      <c r="Z71" s="82"/>
      <c r="AA71" s="92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4"/>
      <c r="AU71" s="85"/>
    </row>
    <row r="72" spans="1:47" ht="15" customHeight="1">
      <c r="A72" s="86"/>
      <c r="B72" s="83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4"/>
      <c r="W72" s="86"/>
      <c r="X72" s="82"/>
      <c r="Y72" s="82"/>
      <c r="Z72" s="82"/>
      <c r="AA72" s="92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4"/>
      <c r="AU72" s="85"/>
    </row>
    <row r="73" spans="1:47" ht="15" customHeight="1">
      <c r="A73" s="86"/>
      <c r="B73" s="83"/>
      <c r="C73" s="92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4"/>
      <c r="W73" s="86"/>
      <c r="X73" s="82"/>
      <c r="Y73" s="82"/>
      <c r="Z73" s="82"/>
      <c r="AA73" s="92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/>
      <c r="AU73" s="85"/>
    </row>
    <row r="74" spans="1:47" ht="15" customHeight="1">
      <c r="A74" s="86"/>
      <c r="B74" s="83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4"/>
      <c r="W74" s="86"/>
      <c r="X74" s="82"/>
      <c r="Y74" s="82"/>
      <c r="Z74" s="82"/>
      <c r="AA74" s="92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/>
      <c r="AU74" s="85"/>
    </row>
    <row r="75" spans="1:47" ht="15" customHeight="1">
      <c r="A75" s="86"/>
      <c r="B75" s="83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4"/>
      <c r="W75" s="86"/>
      <c r="X75" s="82"/>
      <c r="Y75" s="82"/>
      <c r="Z75" s="82"/>
      <c r="AA75" s="92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4"/>
      <c r="AU75" s="85"/>
    </row>
    <row r="76" spans="1:47" ht="15" customHeight="1">
      <c r="A76" s="86"/>
      <c r="B76" s="83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4"/>
      <c r="W76" s="86"/>
      <c r="X76" s="82"/>
      <c r="Y76" s="82"/>
      <c r="Z76" s="82"/>
      <c r="AA76" s="92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4"/>
      <c r="AU76" s="85"/>
    </row>
  </sheetData>
  <sheetProtection/>
  <mergeCells count="132">
    <mergeCell ref="C3:V4"/>
    <mergeCell ref="C5:V5"/>
    <mergeCell ref="AA12:AT12"/>
    <mergeCell ref="C10:V10"/>
    <mergeCell ref="C6:V6"/>
    <mergeCell ref="C7:V7"/>
    <mergeCell ref="C8:V8"/>
    <mergeCell ref="C9:V9"/>
    <mergeCell ref="AA7:AT7"/>
    <mergeCell ref="AA8:AT8"/>
    <mergeCell ref="AA13:AT13"/>
    <mergeCell ref="AA5:AT5"/>
    <mergeCell ref="C12:V12"/>
    <mergeCell ref="C11:V11"/>
    <mergeCell ref="C13:V13"/>
    <mergeCell ref="AA9:AT9"/>
    <mergeCell ref="AA10:AT10"/>
    <mergeCell ref="AA11:AT11"/>
    <mergeCell ref="AA20:AT20"/>
    <mergeCell ref="AA21:AT21"/>
    <mergeCell ref="AA22:AT22"/>
    <mergeCell ref="AA3:AT4"/>
    <mergeCell ref="AA23:AT23"/>
    <mergeCell ref="W3:W4"/>
    <mergeCell ref="AA16:AT16"/>
    <mergeCell ref="AA17:AT17"/>
    <mergeCell ref="AA18:AT18"/>
    <mergeCell ref="AA6:AT6"/>
    <mergeCell ref="R2:AE2"/>
    <mergeCell ref="R27:AE27"/>
    <mergeCell ref="C28:V29"/>
    <mergeCell ref="W28:W29"/>
    <mergeCell ref="AA28:AT29"/>
    <mergeCell ref="AA24:AT24"/>
    <mergeCell ref="AA15:AU15"/>
    <mergeCell ref="C25:V25"/>
    <mergeCell ref="B15:V15"/>
    <mergeCell ref="C16:V16"/>
    <mergeCell ref="C23:V23"/>
    <mergeCell ref="C24:V24"/>
    <mergeCell ref="AA25:AT25"/>
    <mergeCell ref="C22:V22"/>
    <mergeCell ref="C17:V17"/>
    <mergeCell ref="C18:V18"/>
    <mergeCell ref="C20:V20"/>
    <mergeCell ref="C19:V19"/>
    <mergeCell ref="C21:V21"/>
    <mergeCell ref="AA19:AT19"/>
    <mergeCell ref="C31:V31"/>
    <mergeCell ref="AA31:AT31"/>
    <mergeCell ref="C32:V32"/>
    <mergeCell ref="AA32:AT32"/>
    <mergeCell ref="C30:V30"/>
    <mergeCell ref="AA30:AT30"/>
    <mergeCell ref="C35:V35"/>
    <mergeCell ref="AA35:AT35"/>
    <mergeCell ref="C36:V36"/>
    <mergeCell ref="AA36:AT36"/>
    <mergeCell ref="C33:V33"/>
    <mergeCell ref="AA33:AT33"/>
    <mergeCell ref="C34:V34"/>
    <mergeCell ref="AA34:AT34"/>
    <mergeCell ref="B40:V40"/>
    <mergeCell ref="AA40:AU40"/>
    <mergeCell ref="C41:V41"/>
    <mergeCell ref="AA41:AT41"/>
    <mergeCell ref="C37:V37"/>
    <mergeCell ref="AA37:AT37"/>
    <mergeCell ref="C38:V38"/>
    <mergeCell ref="AA38:AT38"/>
    <mergeCell ref="C44:V44"/>
    <mergeCell ref="AA44:AT44"/>
    <mergeCell ref="C45:V45"/>
    <mergeCell ref="AA45:AT45"/>
    <mergeCell ref="C42:V42"/>
    <mergeCell ref="AA42:AT42"/>
    <mergeCell ref="C43:V43"/>
    <mergeCell ref="AA43:AT43"/>
    <mergeCell ref="C48:V48"/>
    <mergeCell ref="AA48:AT48"/>
    <mergeCell ref="C49:V49"/>
    <mergeCell ref="AA49:AT49"/>
    <mergeCell ref="C46:V46"/>
    <mergeCell ref="AA46:AT46"/>
    <mergeCell ref="C47:V47"/>
    <mergeCell ref="AA47:AT47"/>
    <mergeCell ref="C50:V50"/>
    <mergeCell ref="AA50:AT50"/>
    <mergeCell ref="R52:AE52"/>
    <mergeCell ref="C53:V54"/>
    <mergeCell ref="W53:W54"/>
    <mergeCell ref="AA53:AT54"/>
    <mergeCell ref="C57:V57"/>
    <mergeCell ref="AA57:AT57"/>
    <mergeCell ref="C58:V58"/>
    <mergeCell ref="AA58:AT58"/>
    <mergeCell ref="C55:V55"/>
    <mergeCell ref="AA55:AT55"/>
    <mergeCell ref="C56:V56"/>
    <mergeCell ref="AA56:AT56"/>
    <mergeCell ref="C61:V61"/>
    <mergeCell ref="AA61:AT61"/>
    <mergeCell ref="C62:V62"/>
    <mergeCell ref="AA62:AT62"/>
    <mergeCell ref="C59:V59"/>
    <mergeCell ref="AA59:AT59"/>
    <mergeCell ref="C60:V60"/>
    <mergeCell ref="AA60:AT60"/>
    <mergeCell ref="C67:V67"/>
    <mergeCell ref="AA67:AT67"/>
    <mergeCell ref="C68:V68"/>
    <mergeCell ref="AA68:AT68"/>
    <mergeCell ref="C63:V63"/>
    <mergeCell ref="AA63:AT63"/>
    <mergeCell ref="B66:V66"/>
    <mergeCell ref="AA66:AU66"/>
    <mergeCell ref="C71:V71"/>
    <mergeCell ref="AA71:AT71"/>
    <mergeCell ref="C75:V75"/>
    <mergeCell ref="AA75:AT75"/>
    <mergeCell ref="C69:V69"/>
    <mergeCell ref="AA69:AT69"/>
    <mergeCell ref="C70:V70"/>
    <mergeCell ref="AA70:AT70"/>
    <mergeCell ref="C76:V76"/>
    <mergeCell ref="AA76:AT76"/>
    <mergeCell ref="C72:V72"/>
    <mergeCell ref="AA72:AT72"/>
    <mergeCell ref="C73:V73"/>
    <mergeCell ref="AA73:AT73"/>
    <mergeCell ref="C74:V74"/>
    <mergeCell ref="AA74:AT7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2"/>
  <dimension ref="A1:EO49"/>
  <sheetViews>
    <sheetView tabSelected="1" zoomScale="80" zoomScaleNormal="80" zoomScalePageLayoutView="0" workbookViewId="0" topLeftCell="A1">
      <selection activeCell="CJ33" sqref="CJ33"/>
    </sheetView>
  </sheetViews>
  <sheetFormatPr defaultColWidth="9.140625" defaultRowHeight="15"/>
  <cols>
    <col min="1" max="1" width="3.00390625" style="3" customWidth="1"/>
    <col min="2" max="2" width="28.57421875" style="3" customWidth="1"/>
    <col min="3" max="22" width="3.00390625" style="28" customWidth="1"/>
    <col min="23" max="23" width="2.140625" style="28" customWidth="1"/>
    <col min="24" max="43" width="3.00390625" style="28" customWidth="1"/>
    <col min="44" max="44" width="28.57421875" style="3" customWidth="1"/>
    <col min="45" max="59" width="2.7109375" style="3" hidden="1" customWidth="1"/>
    <col min="60" max="60" width="9.140625" style="51" customWidth="1"/>
    <col min="61" max="80" width="3.57421875" style="65" customWidth="1"/>
    <col min="81" max="81" width="2.8515625" style="65" customWidth="1"/>
    <col min="82" max="101" width="3.57421875" style="65" customWidth="1"/>
    <col min="102" max="102" width="2.8515625" style="65" customWidth="1"/>
    <col min="103" max="107" width="3.57421875" style="66" customWidth="1"/>
    <col min="108" max="114" width="3.57421875" style="67" customWidth="1"/>
    <col min="115" max="119" width="3.57421875" style="65" customWidth="1"/>
    <col min="120" max="120" width="3.57421875" style="66" customWidth="1"/>
    <col min="121" max="124" width="3.57421875" style="65" customWidth="1"/>
    <col min="125" max="127" width="3.57421875" style="51" customWidth="1"/>
    <col min="128" max="145" width="3.57421875" style="3" customWidth="1"/>
    <col min="146" max="162" width="2.8515625" style="3" customWidth="1"/>
    <col min="163" max="16384" width="9.140625" style="3" customWidth="1"/>
  </cols>
  <sheetData>
    <row r="1" spans="1:44" ht="19.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</row>
    <row r="2" spans="1:80" ht="20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1" t="s">
        <v>11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44" ht="27" thickBot="1">
      <c r="A3" s="5"/>
      <c r="B3" s="117" t="str">
        <f>IF(Соперники!C3="","",Соперники!C3)</f>
        <v>Сборная Мегаспорта</v>
      </c>
      <c r="C3" s="117"/>
      <c r="D3" s="117"/>
      <c r="E3" s="117"/>
      <c r="F3" s="117"/>
      <c r="G3" s="117"/>
      <c r="H3" s="117"/>
      <c r="I3" s="117"/>
      <c r="J3" s="117"/>
      <c r="K3" s="117"/>
      <c r="L3" s="5"/>
      <c r="M3" s="6"/>
      <c r="N3" s="7"/>
      <c r="O3" s="7"/>
      <c r="P3" s="7"/>
      <c r="Q3" s="7"/>
      <c r="R3" s="7"/>
      <c r="S3" s="112">
        <f>DL7</f>
        <v>0</v>
      </c>
      <c r="T3" s="112"/>
      <c r="U3" s="119">
        <f>DN7</f>
        <v>0</v>
      </c>
      <c r="V3" s="119"/>
      <c r="W3" s="7" t="s">
        <v>10</v>
      </c>
      <c r="X3" s="119">
        <f>DQ7</f>
        <v>0</v>
      </c>
      <c r="Y3" s="119"/>
      <c r="Z3" s="112">
        <f>DS7</f>
        <v>0</v>
      </c>
      <c r="AA3" s="112"/>
      <c r="AB3" s="7"/>
      <c r="AC3" s="7"/>
      <c r="AD3" s="7"/>
      <c r="AE3" s="7"/>
      <c r="AF3" s="7"/>
      <c r="AG3" s="8"/>
      <c r="AH3" s="9"/>
      <c r="AI3" s="118" t="str">
        <f>IF(Соперники!AA3="","",Соперники!AA3)</f>
        <v>АСП Погоня</v>
      </c>
      <c r="AJ3" s="118"/>
      <c r="AK3" s="118"/>
      <c r="AL3" s="118"/>
      <c r="AM3" s="118"/>
      <c r="AN3" s="118"/>
      <c r="AO3" s="118"/>
      <c r="AP3" s="118"/>
      <c r="AQ3" s="118"/>
      <c r="AR3" s="118"/>
    </row>
    <row r="4" spans="1:44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124" ht="15" customHeight="1">
      <c r="A5" s="10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BI5" s="107" t="s">
        <v>6</v>
      </c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D5" s="107" t="s">
        <v>7</v>
      </c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Y5" s="108" t="s">
        <v>3</v>
      </c>
      <c r="CZ5" s="108"/>
      <c r="DD5" s="102" t="s">
        <v>8</v>
      </c>
      <c r="DE5" s="102"/>
      <c r="DF5" s="102"/>
      <c r="DH5" s="102" t="s">
        <v>8</v>
      </c>
      <c r="DI5" s="102"/>
      <c r="DJ5" s="102"/>
      <c r="DL5" s="102" t="s">
        <v>9</v>
      </c>
      <c r="DM5" s="102"/>
      <c r="DN5" s="102"/>
      <c r="DO5" s="102"/>
      <c r="DP5" s="102"/>
      <c r="DQ5" s="102"/>
      <c r="DR5" s="102"/>
      <c r="DS5" s="102"/>
      <c r="DT5" s="102"/>
    </row>
    <row r="6" spans="2:145" ht="15" customHeight="1">
      <c r="B6" s="1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3"/>
      <c r="X6" s="12">
        <v>1</v>
      </c>
      <c r="Y6" s="12">
        <v>2</v>
      </c>
      <c r="Z6" s="12">
        <v>3</v>
      </c>
      <c r="AA6" s="12">
        <v>4</v>
      </c>
      <c r="AB6" s="12">
        <v>5</v>
      </c>
      <c r="AC6" s="12">
        <v>6</v>
      </c>
      <c r="AD6" s="12">
        <v>7</v>
      </c>
      <c r="AE6" s="12">
        <v>8</v>
      </c>
      <c r="AF6" s="12">
        <v>9</v>
      </c>
      <c r="AG6" s="12">
        <v>10</v>
      </c>
      <c r="AH6" s="12">
        <v>11</v>
      </c>
      <c r="AI6" s="12">
        <v>12</v>
      </c>
      <c r="AJ6" s="12">
        <v>13</v>
      </c>
      <c r="AK6" s="12">
        <v>14</v>
      </c>
      <c r="AL6" s="12">
        <v>15</v>
      </c>
      <c r="AM6" s="12">
        <v>16</v>
      </c>
      <c r="AN6" s="12">
        <v>17</v>
      </c>
      <c r="AO6" s="12">
        <v>18</v>
      </c>
      <c r="AP6" s="12">
        <v>19</v>
      </c>
      <c r="AQ6" s="12">
        <v>20</v>
      </c>
      <c r="AR6" s="14"/>
      <c r="BI6" s="69">
        <v>1</v>
      </c>
      <c r="BJ6" s="69">
        <v>2</v>
      </c>
      <c r="BK6" s="69">
        <v>3</v>
      </c>
      <c r="BL6" s="69">
        <v>4</v>
      </c>
      <c r="BM6" s="69">
        <v>5</v>
      </c>
      <c r="BN6" s="69">
        <v>6</v>
      </c>
      <c r="BO6" s="69">
        <v>7</v>
      </c>
      <c r="BP6" s="69">
        <v>8</v>
      </c>
      <c r="BQ6" s="69">
        <v>9</v>
      </c>
      <c r="BR6" s="69">
        <v>10</v>
      </c>
      <c r="BS6" s="69">
        <v>11</v>
      </c>
      <c r="BT6" s="69">
        <v>12</v>
      </c>
      <c r="BU6" s="69">
        <v>13</v>
      </c>
      <c r="BV6" s="69">
        <v>14</v>
      </c>
      <c r="BW6" s="69">
        <v>15</v>
      </c>
      <c r="BX6" s="69">
        <v>16</v>
      </c>
      <c r="BY6" s="69">
        <v>17</v>
      </c>
      <c r="BZ6" s="69">
        <v>18</v>
      </c>
      <c r="CA6" s="69">
        <v>19</v>
      </c>
      <c r="CB6" s="69">
        <v>20</v>
      </c>
      <c r="CC6" s="70"/>
      <c r="CD6" s="69">
        <v>1</v>
      </c>
      <c r="CE6" s="69">
        <v>2</v>
      </c>
      <c r="CF6" s="69">
        <v>3</v>
      </c>
      <c r="CG6" s="69">
        <v>4</v>
      </c>
      <c r="CH6" s="69">
        <v>5</v>
      </c>
      <c r="CI6" s="69">
        <v>6</v>
      </c>
      <c r="CJ6" s="69">
        <v>7</v>
      </c>
      <c r="CK6" s="69">
        <v>8</v>
      </c>
      <c r="CL6" s="69">
        <v>9</v>
      </c>
      <c r="CM6" s="69">
        <v>10</v>
      </c>
      <c r="CN6" s="69">
        <v>11</v>
      </c>
      <c r="CO6" s="69">
        <v>12</v>
      </c>
      <c r="CP6" s="69">
        <v>13</v>
      </c>
      <c r="CQ6" s="69">
        <v>14</v>
      </c>
      <c r="CR6" s="69">
        <v>15</v>
      </c>
      <c r="CS6" s="69">
        <v>16</v>
      </c>
      <c r="CT6" s="69">
        <v>17</v>
      </c>
      <c r="CU6" s="69">
        <v>18</v>
      </c>
      <c r="CV6" s="69">
        <v>19</v>
      </c>
      <c r="CW6" s="69">
        <v>20</v>
      </c>
      <c r="CY6" s="71">
        <v>1</v>
      </c>
      <c r="CZ6" s="71">
        <v>2</v>
      </c>
      <c r="DA6" s="71"/>
      <c r="DB6" s="71"/>
      <c r="DC6" s="71"/>
      <c r="DD6" s="69">
        <v>1</v>
      </c>
      <c r="DE6" s="69">
        <v>1</v>
      </c>
      <c r="DF6" s="69">
        <v>1</v>
      </c>
      <c r="DG6" s="69"/>
      <c r="DH6" s="69">
        <v>2</v>
      </c>
      <c r="DI6" s="69">
        <v>2</v>
      </c>
      <c r="DJ6" s="69">
        <v>2</v>
      </c>
      <c r="DK6" s="69"/>
      <c r="DL6" s="104"/>
      <c r="DM6" s="104"/>
      <c r="DN6" s="69"/>
      <c r="DO6" s="69"/>
      <c r="DP6" s="71"/>
      <c r="DQ6" s="69"/>
      <c r="DR6" s="69"/>
      <c r="DS6" s="104"/>
      <c r="DT6" s="104"/>
      <c r="DU6" s="53"/>
      <c r="DV6" s="52"/>
      <c r="DW6" s="52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</row>
    <row r="7" spans="1:124" ht="15" customHeight="1">
      <c r="A7" s="16"/>
      <c r="B7" s="17" t="str">
        <f>IF(Соперники!B6&lt;&gt;"",Соперники!B6,"")</f>
        <v>Математик</v>
      </c>
      <c r="C7" s="54" t="e">
        <f>((VALUE(MID(Соперники!C6,1,1))))</f>
        <v>#VALUE!</v>
      </c>
      <c r="D7" s="54" t="e">
        <f>((VALUE(MID(Соперники!C6,2,1))))</f>
        <v>#VALUE!</v>
      </c>
      <c r="E7" s="54">
        <f>((VALUE(MID(Соперники!C6,3,1))))</f>
        <v>1</v>
      </c>
      <c r="F7" s="54">
        <f>((VALUE(MID(Соперники!C6,4,1))))</f>
        <v>1</v>
      </c>
      <c r="G7" s="54" t="e">
        <f>((VALUE(MID(Соперники!C6,5,1))))</f>
        <v>#VALUE!</v>
      </c>
      <c r="H7" s="54" t="e">
        <f>((VALUE(MID(Соперники!C6,6,1))))</f>
        <v>#VALUE!</v>
      </c>
      <c r="I7" s="54" t="e">
        <f>((VALUE(MID(Соперники!C6,7,1))))</f>
        <v>#VALUE!</v>
      </c>
      <c r="J7" s="54" t="e">
        <f>((VALUE(MID(Соперники!C6,8,1))))</f>
        <v>#VALUE!</v>
      </c>
      <c r="K7" s="54">
        <f>((VALUE(MID(Соперники!C6,9,1))))</f>
        <v>1</v>
      </c>
      <c r="L7" s="54">
        <f>((VALUE(MID(Соперники!C6,10,1))))</f>
        <v>1</v>
      </c>
      <c r="M7" s="54">
        <f>((VALUE(MID(Соперники!C6,11,1))))</f>
        <v>2</v>
      </c>
      <c r="N7" s="54">
        <f>((VALUE(MID(Соперники!C6,12,1))))</f>
        <v>1</v>
      </c>
      <c r="O7" s="54" t="e">
        <f>((VALUE(MID(Соперники!C6,13,1))))</f>
        <v>#VALUE!</v>
      </c>
      <c r="P7" s="54" t="e">
        <f>((VALUE(MID(Соперники!C6,14,1))))</f>
        <v>#VALUE!</v>
      </c>
      <c r="Q7" s="54">
        <f>((VALUE(MID(Соперники!C6,15,1))))</f>
        <v>1</v>
      </c>
      <c r="R7" s="54">
        <f>((VALUE(MID(Соперники!C6,16,1))))</f>
        <v>2</v>
      </c>
      <c r="S7" s="54">
        <f>((VALUE(MID(Соперники!C6,17,1))))</f>
        <v>1</v>
      </c>
      <c r="T7" s="54" t="e">
        <f>((VALUE(MID(Соперники!C6,18,1))))</f>
        <v>#VALUE!</v>
      </c>
      <c r="U7" s="54" t="e">
        <f>((VALUE(MID(Соперники!C6,19,1))))</f>
        <v>#VALUE!</v>
      </c>
      <c r="V7" s="54">
        <f>((VALUE(MID(Соперники!C6,20,1))))</f>
        <v>1</v>
      </c>
      <c r="W7" s="18"/>
      <c r="X7" s="54">
        <f>((VALUE(MID(Соперники!AA6,1,1))))</f>
        <v>2</v>
      </c>
      <c r="Y7" s="54" t="e">
        <f>((VALUE(MID(Соперники!AA6,2,1))))</f>
        <v>#VALUE!</v>
      </c>
      <c r="Z7" s="54" t="e">
        <f>((VALUE(MID(Соперники!AA6,3,1))))</f>
        <v>#VALUE!</v>
      </c>
      <c r="AA7" s="54">
        <f>((VALUE(MID(Соперники!AA6,4,1))))</f>
        <v>1</v>
      </c>
      <c r="AB7" s="54">
        <f>((VALUE(MID(Соперники!AA6,5,1))))</f>
        <v>1</v>
      </c>
      <c r="AC7" s="54" t="e">
        <f>((VALUE(MID(Соперники!AA6,6,1))))</f>
        <v>#VALUE!</v>
      </c>
      <c r="AD7" s="54" t="e">
        <f>((VALUE(MID(Соперники!AA6,7,1))))</f>
        <v>#VALUE!</v>
      </c>
      <c r="AE7" s="54" t="e">
        <f>((VALUE(MID(Соперники!AA6,8,1))))</f>
        <v>#VALUE!</v>
      </c>
      <c r="AF7" s="54" t="e">
        <f>((VALUE(MID(Соперники!AA6,9,1))))</f>
        <v>#VALUE!</v>
      </c>
      <c r="AG7" s="54">
        <f>((VALUE(MID(Соперники!AA6,10,1))))</f>
        <v>1</v>
      </c>
      <c r="AH7" s="54">
        <f>((VALUE(MID(Соперники!AA6,11,1))))</f>
        <v>2</v>
      </c>
      <c r="AI7" s="54">
        <f>((VALUE(MID(Соперники!AA6,12,1))))</f>
        <v>1</v>
      </c>
      <c r="AJ7" s="54" t="e">
        <f>((VALUE(MID(Соперники!AA6,13,1))))</f>
        <v>#VALUE!</v>
      </c>
      <c r="AK7" s="54">
        <f>((VALUE(MID(Соперники!AA6,14,1))))</f>
        <v>1</v>
      </c>
      <c r="AL7" s="54">
        <f>((VALUE(MID(Соперники!AA6,15,1))))</f>
        <v>1</v>
      </c>
      <c r="AM7" s="54" t="e">
        <f>((VALUE(MID(Соперники!AA6,16,1))))</f>
        <v>#VALUE!</v>
      </c>
      <c r="AN7" s="54">
        <f>((VALUE(MID(Соперники!AA6,17,1))))</f>
        <v>1</v>
      </c>
      <c r="AO7" s="54" t="e">
        <f>((VALUE(MID(Соперники!AA6,18,1))))</f>
        <v>#VALUE!</v>
      </c>
      <c r="AP7" s="54" t="e">
        <f>((VALUE(MID(Соперники!AA6,19,1))))</f>
        <v>#VALUE!</v>
      </c>
      <c r="AQ7" s="54">
        <f>((VALUE(MID(Соперники!AA6,20,1))))</f>
        <v>1</v>
      </c>
      <c r="AR7" s="19" t="str">
        <f>IF(Соперники!AU6&lt;&gt;"",Соперники!AU6,"")</f>
        <v>freedom</v>
      </c>
      <c r="BI7" s="67" t="e">
        <f aca="true" t="shared" si="0" ref="BI7:BI14">IF(C7=$I$30,1,0)</f>
        <v>#VALUE!</v>
      </c>
      <c r="BJ7" s="67" t="e">
        <f aca="true" t="shared" si="1" ref="BJ7:BJ14">IF(D7=$I$31,1,0)</f>
        <v>#VALUE!</v>
      </c>
      <c r="BK7" s="67">
        <f aca="true" t="shared" si="2" ref="BK7:BK14">IF(E7=$I$32,1,0)</f>
        <v>0</v>
      </c>
      <c r="BL7" s="67">
        <f aca="true" t="shared" si="3" ref="BL7:BL14">IF(F7=$I$33,1,0)</f>
        <v>0</v>
      </c>
      <c r="BM7" s="67" t="e">
        <f aca="true" t="shared" si="4" ref="BM7:BM14">IF(G7=$I$34,1,0)</f>
        <v>#VALUE!</v>
      </c>
      <c r="BN7" s="67" t="e">
        <f aca="true" t="shared" si="5" ref="BN7:BN14">IF(H7=$I$35,1,0)</f>
        <v>#VALUE!</v>
      </c>
      <c r="BO7" s="67" t="e">
        <f aca="true" t="shared" si="6" ref="BO7:BO14">IF(I7=$I$36,1,0)</f>
        <v>#VALUE!</v>
      </c>
      <c r="BP7" s="67" t="e">
        <f aca="true" t="shared" si="7" ref="BP7:BP14">IF(J7=$I$37,1,0)</f>
        <v>#VALUE!</v>
      </c>
      <c r="BQ7" s="67">
        <f aca="true" t="shared" si="8" ref="BQ7:BQ14">IF(K7=$I$38,1,0)</f>
        <v>0</v>
      </c>
      <c r="BR7" s="67">
        <f aca="true" t="shared" si="9" ref="BR7:BR14">IF(L7=$I$39,1,0)</f>
        <v>0</v>
      </c>
      <c r="BS7" s="67">
        <f aca="true" t="shared" si="10" ref="BS7:BS14">IF(M7=$I$40,1,0)</f>
        <v>0</v>
      </c>
      <c r="BT7" s="67">
        <f aca="true" t="shared" si="11" ref="BT7:BT14">IF(N7=$I$41,1,0)</f>
        <v>0</v>
      </c>
      <c r="BU7" s="67" t="e">
        <f aca="true" t="shared" si="12" ref="BU7:BU14">IF(O7=$I$42,1,0)</f>
        <v>#VALUE!</v>
      </c>
      <c r="BV7" s="67" t="e">
        <f aca="true" t="shared" si="13" ref="BV7:BV14">IF(P7=$I$43,1,0)</f>
        <v>#VALUE!</v>
      </c>
      <c r="BW7" s="67">
        <f aca="true" t="shared" si="14" ref="BW7:BW14">IF(Q7=$I$44,1,0)</f>
        <v>0</v>
      </c>
      <c r="BX7" s="67">
        <f aca="true" t="shared" si="15" ref="BX7:BX14">IF(R7=$I$45,1,0)</f>
        <v>0</v>
      </c>
      <c r="BY7" s="67">
        <f aca="true" t="shared" si="16" ref="BY7:BY14">IF(S7=$I$46,1,0)</f>
        <v>0</v>
      </c>
      <c r="BZ7" s="67" t="e">
        <f aca="true" t="shared" si="17" ref="BZ7:BZ14">IF(T7=$I$47,1,0)</f>
        <v>#VALUE!</v>
      </c>
      <c r="CA7" s="67" t="e">
        <f aca="true" t="shared" si="18" ref="CA7:CA14">IF(U7=$I$48,1,0)</f>
        <v>#VALUE!</v>
      </c>
      <c r="CB7" s="67">
        <f aca="true" t="shared" si="19" ref="CB7:CB14">IF(V7=$I$49,1,0)</f>
        <v>0</v>
      </c>
      <c r="CC7" s="67"/>
      <c r="CD7" s="67">
        <f aca="true" t="shared" si="20" ref="CD7:CD14">IF(X7=$I$30,1,0)</f>
        <v>0</v>
      </c>
      <c r="CE7" s="67" t="e">
        <f aca="true" t="shared" si="21" ref="CE7:CE14">IF(Y7=$I$31,1,0)</f>
        <v>#VALUE!</v>
      </c>
      <c r="CF7" s="67" t="e">
        <f aca="true" t="shared" si="22" ref="CF7:CF14">IF(Z7=$I$32,1,0)</f>
        <v>#VALUE!</v>
      </c>
      <c r="CG7" s="67">
        <f aca="true" t="shared" si="23" ref="CG7:CG14">IF(AA7=$I$33,1,0)</f>
        <v>0</v>
      </c>
      <c r="CH7" s="67">
        <f aca="true" t="shared" si="24" ref="CH7:CH14">IF(AB7=$I$34,1,0)</f>
        <v>0</v>
      </c>
      <c r="CI7" s="67" t="e">
        <f aca="true" t="shared" si="25" ref="CI7:CI14">IF(AC7=$I$35,1,0)</f>
        <v>#VALUE!</v>
      </c>
      <c r="CJ7" s="67" t="e">
        <f aca="true" t="shared" si="26" ref="CJ7:CJ14">IF(AD7=$I$36,1,0)</f>
        <v>#VALUE!</v>
      </c>
      <c r="CK7" s="67" t="e">
        <f aca="true" t="shared" si="27" ref="CK7:CK14">IF(AE7=$I$37,1,0)</f>
        <v>#VALUE!</v>
      </c>
      <c r="CL7" s="67" t="e">
        <f aca="true" t="shared" si="28" ref="CL7:CL14">IF(AF7=$I$38,1,0)</f>
        <v>#VALUE!</v>
      </c>
      <c r="CM7" s="67">
        <f aca="true" t="shared" si="29" ref="CM7:CM14">IF(AG7=$I$39,1,0)</f>
        <v>0</v>
      </c>
      <c r="CN7" s="67">
        <f aca="true" t="shared" si="30" ref="CN7:CN14">IF(AH7=$I$40,1,0)</f>
        <v>0</v>
      </c>
      <c r="CO7" s="67">
        <f aca="true" t="shared" si="31" ref="CO7:CO14">IF(AI7=$I$41,1,0)</f>
        <v>0</v>
      </c>
      <c r="CP7" s="67" t="e">
        <f aca="true" t="shared" si="32" ref="CP7:CP14">IF(AJ7=$I$42,1,0)</f>
        <v>#VALUE!</v>
      </c>
      <c r="CQ7" s="67">
        <f aca="true" t="shared" si="33" ref="CQ7:CQ14">IF(AK7=$I$43,1,0)</f>
        <v>0</v>
      </c>
      <c r="CR7" s="67">
        <f aca="true" t="shared" si="34" ref="CR7:CR14">IF(AL7=$I$44,1,0)</f>
        <v>0</v>
      </c>
      <c r="CS7" s="67" t="e">
        <f aca="true" t="shared" si="35" ref="CS7:CS14">IF(AM7=$I$45,1,0)</f>
        <v>#VALUE!</v>
      </c>
      <c r="CT7" s="67">
        <f aca="true" t="shared" si="36" ref="CT7:CT14">IF(AN7=$I$46,1,0)</f>
        <v>0</v>
      </c>
      <c r="CU7" s="67" t="e">
        <f aca="true" t="shared" si="37" ref="CU7:CU14">IF(AO7=$I$47,1,0)</f>
        <v>#VALUE!</v>
      </c>
      <c r="CV7" s="67" t="e">
        <f aca="true" t="shared" si="38" ref="CV7:CV14">IF(AP7=$I$48,1,0)</f>
        <v>#VALUE!</v>
      </c>
      <c r="CW7" s="67">
        <f aca="true" t="shared" si="39" ref="CW7:CW14">IF(AQ7=$I$49,1,0)</f>
        <v>0</v>
      </c>
      <c r="CY7" s="66">
        <f aca="true" t="shared" si="40" ref="CY7:CY14">SUMIF(BI7:CB7,"1",BI7:CB7)</f>
        <v>0</v>
      </c>
      <c r="CZ7" s="66">
        <f aca="true" t="shared" si="41" ref="CZ7:CZ14">SUMIF(CD7:CW7,"1",CD7:CW7)</f>
        <v>0</v>
      </c>
      <c r="DB7" s="66">
        <f aca="true" t="shared" si="42" ref="DB7:DB14">CY7-CZ7</f>
        <v>0</v>
      </c>
      <c r="DD7" s="67">
        <f aca="true" t="shared" si="43" ref="DD7:DD14">IF(AND(DB7&gt;0,DB7&lt;4),1,0)</f>
        <v>0</v>
      </c>
      <c r="DE7" s="67">
        <f aca="true" t="shared" si="44" ref="DE7:DE14">IF(AND(DB7&gt;3,DB7&lt;7),2,0)</f>
        <v>0</v>
      </c>
      <c r="DF7" s="67">
        <f aca="true" t="shared" si="45" ref="DF7:DF14">IF(AND(DB7&gt;6),3,0)</f>
        <v>0</v>
      </c>
      <c r="DH7" s="67">
        <f aca="true" t="shared" si="46" ref="DH7:DH14">IF(AND(DB7&lt;0,DB7&gt;-4),1,0)</f>
        <v>0</v>
      </c>
      <c r="DI7" s="67">
        <f aca="true" t="shared" si="47" ref="DI7:DI14">IF(AND(DB7&lt;-3,DB7&gt;-7),2,0)</f>
        <v>0</v>
      </c>
      <c r="DJ7" s="67">
        <f aca="true" t="shared" si="48" ref="DJ7:DJ14">IF(AND(DB7&lt;-6),3,0)</f>
        <v>0</v>
      </c>
      <c r="DL7" s="103">
        <f>SUM(CY7:CY14)</f>
        <v>0</v>
      </c>
      <c r="DM7" s="103"/>
      <c r="DN7" s="102">
        <f>SUM(DD7:DF14)</f>
        <v>0</v>
      </c>
      <c r="DO7" s="102"/>
      <c r="DP7" s="66" t="s">
        <v>10</v>
      </c>
      <c r="DQ7" s="102">
        <f>SUM(DH7:DJ14)</f>
        <v>0</v>
      </c>
      <c r="DR7" s="102"/>
      <c r="DS7" s="103">
        <f>SUM(CZ7:CZ14)</f>
        <v>0</v>
      </c>
      <c r="DT7" s="103"/>
    </row>
    <row r="8" spans="1:114" ht="15" customHeight="1">
      <c r="A8" s="16"/>
      <c r="B8" s="17" t="str">
        <f>IF(Соперники!B7&lt;&gt;"",Соперники!B7,"")</f>
        <v>сухОФрукт</v>
      </c>
      <c r="C8" s="54" t="e">
        <f>((VALUE(MID(Соперники!C7,1,1))))</f>
        <v>#VALUE!</v>
      </c>
      <c r="D8" s="54" t="e">
        <f>((VALUE(MID(Соперники!C7,2,1))))</f>
        <v>#VALUE!</v>
      </c>
      <c r="E8" s="54">
        <f>((VALUE(MID(Соперники!C7,3,1))))</f>
        <v>1</v>
      </c>
      <c r="F8" s="54">
        <f>((VALUE(MID(Соперники!C7,4,1))))</f>
        <v>1</v>
      </c>
      <c r="G8" s="54" t="e">
        <f>((VALUE(MID(Соперники!C7,5,1))))</f>
        <v>#VALUE!</v>
      </c>
      <c r="H8" s="54">
        <f>((VALUE(MID(Соперники!C7,6,1))))</f>
        <v>0</v>
      </c>
      <c r="I8" s="54">
        <f>((VALUE(MID(Соперники!C7,7,1))))</f>
        <v>2</v>
      </c>
      <c r="J8" s="54" t="e">
        <f>((VALUE(MID(Соперники!C7,8,1))))</f>
        <v>#VALUE!</v>
      </c>
      <c r="K8" s="54">
        <f>((VALUE(MID(Соперники!C7,9,1))))</f>
        <v>1</v>
      </c>
      <c r="L8" s="54" t="e">
        <f>((VALUE(MID(Соперники!C7,10,1))))</f>
        <v>#VALUE!</v>
      </c>
      <c r="M8" s="54">
        <f>((VALUE(MID(Соперники!C7,11,1))))</f>
        <v>2</v>
      </c>
      <c r="N8" s="54" t="e">
        <f>((VALUE(MID(Соперники!C7,12,1))))</f>
        <v>#VALUE!</v>
      </c>
      <c r="O8" s="54" t="e">
        <f>((VALUE(MID(Соперники!C7,13,1))))</f>
        <v>#VALUE!</v>
      </c>
      <c r="P8" s="54">
        <f>((VALUE(MID(Соперники!C7,14,1))))</f>
        <v>0</v>
      </c>
      <c r="Q8" s="54" t="e">
        <f>((VALUE(MID(Соперники!C7,15,1))))</f>
        <v>#VALUE!</v>
      </c>
      <c r="R8" s="54">
        <f>((VALUE(MID(Соперники!C7,16,1))))</f>
        <v>1</v>
      </c>
      <c r="S8" s="54">
        <f>((VALUE(MID(Соперники!C7,17,1))))</f>
        <v>1</v>
      </c>
      <c r="T8" s="54" t="e">
        <f>((VALUE(MID(Соперники!C7,18,1))))</f>
        <v>#VALUE!</v>
      </c>
      <c r="U8" s="54">
        <f>((VALUE(MID(Соперники!C7,19,1))))</f>
        <v>2</v>
      </c>
      <c r="V8" s="54" t="e">
        <f>((VALUE(MID(Соперники!C7,20,1))))</f>
        <v>#VALUE!</v>
      </c>
      <c r="W8" s="18"/>
      <c r="X8" s="54">
        <f>((VALUE(MID(Соперники!AA7,1,1))))</f>
        <v>1</v>
      </c>
      <c r="Y8" s="54">
        <f>((VALUE(MID(Соперники!AA7,2,1))))</f>
        <v>2</v>
      </c>
      <c r="Z8" s="54">
        <f>((VALUE(MID(Соперники!AA7,3,1))))</f>
        <v>1</v>
      </c>
      <c r="AA8" s="54">
        <f>((VALUE(MID(Соперники!AA7,4,1))))</f>
        <v>1</v>
      </c>
      <c r="AB8" s="54" t="e">
        <f>((VALUE(MID(Соперники!AA7,5,1))))</f>
        <v>#VALUE!</v>
      </c>
      <c r="AC8" s="54" t="e">
        <f>((VALUE(MID(Соперники!AA7,6,1))))</f>
        <v>#VALUE!</v>
      </c>
      <c r="AD8" s="54">
        <f>((VALUE(MID(Соперники!AA7,7,1))))</f>
        <v>1</v>
      </c>
      <c r="AE8" s="54" t="e">
        <f>((VALUE(MID(Соперники!AA7,8,1))))</f>
        <v>#VALUE!</v>
      </c>
      <c r="AF8" s="54">
        <f>((VALUE(MID(Соперники!AA7,9,1))))</f>
        <v>1</v>
      </c>
      <c r="AG8" s="54">
        <f>((VALUE(MID(Соперники!AA7,10,1))))</f>
        <v>1</v>
      </c>
      <c r="AH8" s="54">
        <f>((VALUE(MID(Соперники!AA7,11,1))))</f>
        <v>2</v>
      </c>
      <c r="AI8" s="54" t="e">
        <f>((VALUE(MID(Соперники!AA7,12,1))))</f>
        <v>#VALUE!</v>
      </c>
      <c r="AJ8" s="54">
        <f>((VALUE(MID(Соперники!AA7,13,1))))</f>
        <v>1</v>
      </c>
      <c r="AK8" s="54" t="e">
        <f>((VALUE(MID(Соперники!AA7,14,1))))</f>
        <v>#VALUE!</v>
      </c>
      <c r="AL8" s="54" t="e">
        <f>((VALUE(MID(Соперники!AA7,15,1))))</f>
        <v>#VALUE!</v>
      </c>
      <c r="AM8" s="54" t="e">
        <f>((VALUE(MID(Соперники!AA7,16,1))))</f>
        <v>#VALUE!</v>
      </c>
      <c r="AN8" s="54">
        <f>((VALUE(MID(Соперники!AA7,17,1))))</f>
        <v>1</v>
      </c>
      <c r="AO8" s="54" t="e">
        <f>((VALUE(MID(Соперники!AA7,18,1))))</f>
        <v>#VALUE!</v>
      </c>
      <c r="AP8" s="54" t="e">
        <f>((VALUE(MID(Соперники!AA7,19,1))))</f>
        <v>#VALUE!</v>
      </c>
      <c r="AQ8" s="54">
        <f>((VALUE(MID(Соперники!AA7,20,1))))</f>
        <v>1</v>
      </c>
      <c r="AR8" s="19" t="str">
        <f>IF(Соперники!AU7&lt;&gt;"",Соперники!AU7,"")</f>
        <v>Menshevick</v>
      </c>
      <c r="BI8" s="67" t="e">
        <f t="shared" si="0"/>
        <v>#VALUE!</v>
      </c>
      <c r="BJ8" s="67" t="e">
        <f t="shared" si="1"/>
        <v>#VALUE!</v>
      </c>
      <c r="BK8" s="67">
        <f t="shared" si="2"/>
        <v>0</v>
      </c>
      <c r="BL8" s="67">
        <f t="shared" si="3"/>
        <v>0</v>
      </c>
      <c r="BM8" s="67" t="e">
        <f t="shared" si="4"/>
        <v>#VALUE!</v>
      </c>
      <c r="BN8" s="67">
        <f t="shared" si="5"/>
        <v>0</v>
      </c>
      <c r="BO8" s="67">
        <f t="shared" si="6"/>
        <v>0</v>
      </c>
      <c r="BP8" s="67" t="e">
        <f t="shared" si="7"/>
        <v>#VALUE!</v>
      </c>
      <c r="BQ8" s="67">
        <f t="shared" si="8"/>
        <v>0</v>
      </c>
      <c r="BR8" s="67" t="e">
        <f t="shared" si="9"/>
        <v>#VALUE!</v>
      </c>
      <c r="BS8" s="67">
        <f t="shared" si="10"/>
        <v>0</v>
      </c>
      <c r="BT8" s="67" t="e">
        <f t="shared" si="11"/>
        <v>#VALUE!</v>
      </c>
      <c r="BU8" s="67" t="e">
        <f t="shared" si="12"/>
        <v>#VALUE!</v>
      </c>
      <c r="BV8" s="67">
        <f t="shared" si="13"/>
        <v>0</v>
      </c>
      <c r="BW8" s="67" t="e">
        <f t="shared" si="14"/>
        <v>#VALUE!</v>
      </c>
      <c r="BX8" s="67">
        <f t="shared" si="15"/>
        <v>0</v>
      </c>
      <c r="BY8" s="67">
        <f t="shared" si="16"/>
        <v>0</v>
      </c>
      <c r="BZ8" s="67" t="e">
        <f t="shared" si="17"/>
        <v>#VALUE!</v>
      </c>
      <c r="CA8" s="67">
        <f t="shared" si="18"/>
        <v>0</v>
      </c>
      <c r="CB8" s="67" t="e">
        <f t="shared" si="19"/>
        <v>#VALUE!</v>
      </c>
      <c r="CC8" s="67"/>
      <c r="CD8" s="67">
        <f t="shared" si="20"/>
        <v>0</v>
      </c>
      <c r="CE8" s="67">
        <f t="shared" si="21"/>
        <v>0</v>
      </c>
      <c r="CF8" s="67">
        <f t="shared" si="22"/>
        <v>0</v>
      </c>
      <c r="CG8" s="67">
        <f t="shared" si="23"/>
        <v>0</v>
      </c>
      <c r="CH8" s="67" t="e">
        <f t="shared" si="24"/>
        <v>#VALUE!</v>
      </c>
      <c r="CI8" s="67" t="e">
        <f t="shared" si="25"/>
        <v>#VALUE!</v>
      </c>
      <c r="CJ8" s="67">
        <f t="shared" si="26"/>
        <v>0</v>
      </c>
      <c r="CK8" s="67" t="e">
        <f t="shared" si="27"/>
        <v>#VALUE!</v>
      </c>
      <c r="CL8" s="67">
        <f t="shared" si="28"/>
        <v>0</v>
      </c>
      <c r="CM8" s="67">
        <f t="shared" si="29"/>
        <v>0</v>
      </c>
      <c r="CN8" s="67">
        <f t="shared" si="30"/>
        <v>0</v>
      </c>
      <c r="CO8" s="67" t="e">
        <f t="shared" si="31"/>
        <v>#VALUE!</v>
      </c>
      <c r="CP8" s="67">
        <f t="shared" si="32"/>
        <v>0</v>
      </c>
      <c r="CQ8" s="67" t="e">
        <f t="shared" si="33"/>
        <v>#VALUE!</v>
      </c>
      <c r="CR8" s="67" t="e">
        <f t="shared" si="34"/>
        <v>#VALUE!</v>
      </c>
      <c r="CS8" s="67" t="e">
        <f t="shared" si="35"/>
        <v>#VALUE!</v>
      </c>
      <c r="CT8" s="67">
        <f t="shared" si="36"/>
        <v>0</v>
      </c>
      <c r="CU8" s="67" t="e">
        <f t="shared" si="37"/>
        <v>#VALUE!</v>
      </c>
      <c r="CV8" s="67" t="e">
        <f t="shared" si="38"/>
        <v>#VALUE!</v>
      </c>
      <c r="CW8" s="67">
        <f t="shared" si="39"/>
        <v>0</v>
      </c>
      <c r="CY8" s="66">
        <f t="shared" si="40"/>
        <v>0</v>
      </c>
      <c r="CZ8" s="66">
        <f t="shared" si="41"/>
        <v>0</v>
      </c>
      <c r="DB8" s="66">
        <f t="shared" si="42"/>
        <v>0</v>
      </c>
      <c r="DD8" s="67">
        <f t="shared" si="43"/>
        <v>0</v>
      </c>
      <c r="DE8" s="67">
        <f t="shared" si="44"/>
        <v>0</v>
      </c>
      <c r="DF8" s="67">
        <f t="shared" si="45"/>
        <v>0</v>
      </c>
      <c r="DH8" s="67">
        <f t="shared" si="46"/>
        <v>0</v>
      </c>
      <c r="DI8" s="67">
        <f t="shared" si="47"/>
        <v>0</v>
      </c>
      <c r="DJ8" s="67">
        <f t="shared" si="48"/>
        <v>0</v>
      </c>
    </row>
    <row r="9" spans="1:114" ht="15" customHeight="1">
      <c r="A9" s="16"/>
      <c r="B9" s="17" t="str">
        <f>IF(Соперники!B8&lt;&gt;"",Соперники!B8,"")</f>
        <v>Eveli</v>
      </c>
      <c r="C9" s="54" t="e">
        <f>((VALUE(MID(Соперники!C8,1,1))))</f>
        <v>#VALUE!</v>
      </c>
      <c r="D9" s="54" t="e">
        <f>((VALUE(MID(Соперники!C8,2,1))))</f>
        <v>#VALUE!</v>
      </c>
      <c r="E9" s="54" t="e">
        <f>((VALUE(MID(Соперники!C8,3,1))))</f>
        <v>#VALUE!</v>
      </c>
      <c r="F9" s="54">
        <f>((VALUE(MID(Соперники!C8,4,1))))</f>
        <v>1</v>
      </c>
      <c r="G9" s="54" t="e">
        <f>((VALUE(MID(Соперники!C8,5,1))))</f>
        <v>#VALUE!</v>
      </c>
      <c r="H9" s="54" t="e">
        <f>((VALUE(MID(Соперники!C8,6,1))))</f>
        <v>#VALUE!</v>
      </c>
      <c r="I9" s="54" t="e">
        <f>((VALUE(MID(Соперники!C8,7,1))))</f>
        <v>#VALUE!</v>
      </c>
      <c r="J9" s="54">
        <f>((VALUE(MID(Соперники!C8,8,1))))</f>
        <v>1</v>
      </c>
      <c r="K9" s="54">
        <f>((VALUE(MID(Соперники!C8,9,1))))</f>
        <v>1</v>
      </c>
      <c r="L9" s="54" t="e">
        <f>((VALUE(MID(Соперники!C8,10,1))))</f>
        <v>#VALUE!</v>
      </c>
      <c r="M9" s="54">
        <f>((VALUE(MID(Соперники!C8,11,1))))</f>
        <v>2</v>
      </c>
      <c r="N9" s="54">
        <f>((VALUE(MID(Соперники!C8,12,1))))</f>
        <v>1</v>
      </c>
      <c r="O9" s="54">
        <f>((VALUE(MID(Соперники!C8,13,1))))</f>
        <v>2</v>
      </c>
      <c r="P9" s="54">
        <f>((VALUE(MID(Соперники!C8,14,1))))</f>
        <v>2</v>
      </c>
      <c r="Q9" s="54">
        <f>((VALUE(MID(Соперники!C8,15,1))))</f>
        <v>1</v>
      </c>
      <c r="R9" s="54" t="e">
        <f>((VALUE(MID(Соперники!C8,16,1))))</f>
        <v>#VALUE!</v>
      </c>
      <c r="S9" s="54">
        <f>((VALUE(MID(Соперники!C8,17,1))))</f>
        <v>1</v>
      </c>
      <c r="T9" s="54" t="e">
        <f>((VALUE(MID(Соперники!C8,18,1))))</f>
        <v>#VALUE!</v>
      </c>
      <c r="U9" s="54" t="e">
        <f>((VALUE(MID(Соперники!C8,19,1))))</f>
        <v>#VALUE!</v>
      </c>
      <c r="V9" s="54">
        <f>((VALUE(MID(Соперники!C8,20,1))))</f>
        <v>1</v>
      </c>
      <c r="W9" s="18"/>
      <c r="X9" s="54" t="e">
        <f>((VALUE(MID(Соперники!AA8,1,1))))</f>
        <v>#VALUE!</v>
      </c>
      <c r="Y9" s="54" t="e">
        <f>((VALUE(MID(Соперники!AA8,2,1))))</f>
        <v>#VALUE!</v>
      </c>
      <c r="Z9" s="54">
        <f>((VALUE(MID(Соперники!AA8,3,1))))</f>
        <v>1</v>
      </c>
      <c r="AA9" s="54">
        <f>((VALUE(MID(Соперники!AA8,4,1))))</f>
        <v>1</v>
      </c>
      <c r="AB9" s="54">
        <f>((VALUE(MID(Соперники!AA8,5,1))))</f>
        <v>1</v>
      </c>
      <c r="AC9" s="54" t="e">
        <f>((VALUE(MID(Соперники!AA8,6,1))))</f>
        <v>#VALUE!</v>
      </c>
      <c r="AD9" s="54" t="e">
        <f>((VALUE(MID(Соперники!AA8,7,1))))</f>
        <v>#VALUE!</v>
      </c>
      <c r="AE9" s="54" t="e">
        <f>((VALUE(MID(Соперники!AA8,8,1))))</f>
        <v>#VALUE!</v>
      </c>
      <c r="AF9" s="54">
        <f>((VALUE(MID(Соперники!AA8,9,1))))</f>
        <v>1</v>
      </c>
      <c r="AG9" s="54">
        <f>((VALUE(MID(Соперники!AA8,10,1))))</f>
        <v>1</v>
      </c>
      <c r="AH9" s="54">
        <f>((VALUE(MID(Соперники!AA8,11,1))))</f>
        <v>2</v>
      </c>
      <c r="AI9" s="54">
        <f>((VALUE(MID(Соперники!AA8,12,1))))</f>
        <v>1</v>
      </c>
      <c r="AJ9" s="54" t="e">
        <f>((VALUE(MID(Соперники!AA8,13,1))))</f>
        <v>#VALUE!</v>
      </c>
      <c r="AK9" s="54" t="e">
        <f>((VALUE(MID(Соперники!AA8,14,1))))</f>
        <v>#VALUE!</v>
      </c>
      <c r="AL9" s="54">
        <f>((VALUE(MID(Соперники!AA8,15,1))))</f>
        <v>1</v>
      </c>
      <c r="AM9" s="54" t="e">
        <f>((VALUE(MID(Соперники!AA8,16,1))))</f>
        <v>#VALUE!</v>
      </c>
      <c r="AN9" s="54" t="e">
        <f>((VALUE(MID(Соперники!AA8,17,1))))</f>
        <v>#VALUE!</v>
      </c>
      <c r="AO9" s="54">
        <f>((VALUE(MID(Соперники!AA8,18,1))))</f>
        <v>1</v>
      </c>
      <c r="AP9" s="54" t="e">
        <f>((VALUE(MID(Соперники!AA8,19,1))))</f>
        <v>#VALUE!</v>
      </c>
      <c r="AQ9" s="54">
        <f>((VALUE(MID(Соперники!AA8,20,1))))</f>
        <v>1</v>
      </c>
      <c r="AR9" s="19" t="str">
        <f>IF(Соперники!AU8&lt;&gt;"",Соперники!AU8,"")</f>
        <v>Magistr</v>
      </c>
      <c r="BI9" s="67" t="e">
        <f t="shared" si="0"/>
        <v>#VALUE!</v>
      </c>
      <c r="BJ9" s="67" t="e">
        <f t="shared" si="1"/>
        <v>#VALUE!</v>
      </c>
      <c r="BK9" s="67" t="e">
        <f t="shared" si="2"/>
        <v>#VALUE!</v>
      </c>
      <c r="BL9" s="67">
        <f t="shared" si="3"/>
        <v>0</v>
      </c>
      <c r="BM9" s="67" t="e">
        <f t="shared" si="4"/>
        <v>#VALUE!</v>
      </c>
      <c r="BN9" s="67" t="e">
        <f t="shared" si="5"/>
        <v>#VALUE!</v>
      </c>
      <c r="BO9" s="67" t="e">
        <f t="shared" si="6"/>
        <v>#VALUE!</v>
      </c>
      <c r="BP9" s="67">
        <f t="shared" si="7"/>
        <v>0</v>
      </c>
      <c r="BQ9" s="67">
        <f t="shared" si="8"/>
        <v>0</v>
      </c>
      <c r="BR9" s="67" t="e">
        <f t="shared" si="9"/>
        <v>#VALUE!</v>
      </c>
      <c r="BS9" s="67">
        <f t="shared" si="10"/>
        <v>0</v>
      </c>
      <c r="BT9" s="67">
        <f t="shared" si="11"/>
        <v>0</v>
      </c>
      <c r="BU9" s="67">
        <f t="shared" si="12"/>
        <v>0</v>
      </c>
      <c r="BV9" s="67">
        <f t="shared" si="13"/>
        <v>0</v>
      </c>
      <c r="BW9" s="67">
        <f t="shared" si="14"/>
        <v>0</v>
      </c>
      <c r="BX9" s="67" t="e">
        <f t="shared" si="15"/>
        <v>#VALUE!</v>
      </c>
      <c r="BY9" s="67">
        <f t="shared" si="16"/>
        <v>0</v>
      </c>
      <c r="BZ9" s="67" t="e">
        <f t="shared" si="17"/>
        <v>#VALUE!</v>
      </c>
      <c r="CA9" s="67" t="e">
        <f t="shared" si="18"/>
        <v>#VALUE!</v>
      </c>
      <c r="CB9" s="67">
        <f t="shared" si="19"/>
        <v>0</v>
      </c>
      <c r="CC9" s="67"/>
      <c r="CD9" s="67" t="e">
        <f t="shared" si="20"/>
        <v>#VALUE!</v>
      </c>
      <c r="CE9" s="67" t="e">
        <f t="shared" si="21"/>
        <v>#VALUE!</v>
      </c>
      <c r="CF9" s="67">
        <f t="shared" si="22"/>
        <v>0</v>
      </c>
      <c r="CG9" s="67">
        <f t="shared" si="23"/>
        <v>0</v>
      </c>
      <c r="CH9" s="67">
        <f t="shared" si="24"/>
        <v>0</v>
      </c>
      <c r="CI9" s="67" t="e">
        <f t="shared" si="25"/>
        <v>#VALUE!</v>
      </c>
      <c r="CJ9" s="67" t="e">
        <f t="shared" si="26"/>
        <v>#VALUE!</v>
      </c>
      <c r="CK9" s="67" t="e">
        <f t="shared" si="27"/>
        <v>#VALUE!</v>
      </c>
      <c r="CL9" s="67">
        <f t="shared" si="28"/>
        <v>0</v>
      </c>
      <c r="CM9" s="67">
        <f t="shared" si="29"/>
        <v>0</v>
      </c>
      <c r="CN9" s="67">
        <f t="shared" si="30"/>
        <v>0</v>
      </c>
      <c r="CO9" s="67">
        <f t="shared" si="31"/>
        <v>0</v>
      </c>
      <c r="CP9" s="67" t="e">
        <f t="shared" si="32"/>
        <v>#VALUE!</v>
      </c>
      <c r="CQ9" s="67" t="e">
        <f t="shared" si="33"/>
        <v>#VALUE!</v>
      </c>
      <c r="CR9" s="67">
        <f t="shared" si="34"/>
        <v>0</v>
      </c>
      <c r="CS9" s="67" t="e">
        <f t="shared" si="35"/>
        <v>#VALUE!</v>
      </c>
      <c r="CT9" s="67" t="e">
        <f t="shared" si="36"/>
        <v>#VALUE!</v>
      </c>
      <c r="CU9" s="67">
        <f t="shared" si="37"/>
        <v>0</v>
      </c>
      <c r="CV9" s="67" t="e">
        <f t="shared" si="38"/>
        <v>#VALUE!</v>
      </c>
      <c r="CW9" s="67">
        <f t="shared" si="39"/>
        <v>0</v>
      </c>
      <c r="CY9" s="66">
        <f t="shared" si="40"/>
        <v>0</v>
      </c>
      <c r="CZ9" s="66">
        <f t="shared" si="41"/>
        <v>0</v>
      </c>
      <c r="DB9" s="66">
        <f t="shared" si="42"/>
        <v>0</v>
      </c>
      <c r="DD9" s="67">
        <f t="shared" si="43"/>
        <v>0</v>
      </c>
      <c r="DE9" s="67">
        <f t="shared" si="44"/>
        <v>0</v>
      </c>
      <c r="DF9" s="67">
        <f t="shared" si="45"/>
        <v>0</v>
      </c>
      <c r="DH9" s="67">
        <f t="shared" si="46"/>
        <v>0</v>
      </c>
      <c r="DI9" s="67">
        <f t="shared" si="47"/>
        <v>0</v>
      </c>
      <c r="DJ9" s="67">
        <f t="shared" si="48"/>
        <v>0</v>
      </c>
    </row>
    <row r="10" spans="1:114" ht="15" customHeight="1">
      <c r="A10" s="16"/>
      <c r="B10" s="17" t="str">
        <f>IF(Соперники!B9&lt;&gt;"",Соперники!B9,"")</f>
        <v>Acrington</v>
      </c>
      <c r="C10" s="54">
        <f>((VALUE(MID(Соперники!C9,1,1))))</f>
        <v>1</v>
      </c>
      <c r="D10" s="54" t="e">
        <f>((VALUE(MID(Соперники!C9,2,1))))</f>
        <v>#VALUE!</v>
      </c>
      <c r="E10" s="54">
        <f>((VALUE(MID(Соперники!C9,3,1))))</f>
        <v>1</v>
      </c>
      <c r="F10" s="54" t="e">
        <f>((VALUE(MID(Соперники!C9,4,1))))</f>
        <v>#VALUE!</v>
      </c>
      <c r="G10" s="54" t="e">
        <f>((VALUE(MID(Соперники!C9,5,1))))</f>
        <v>#VALUE!</v>
      </c>
      <c r="H10" s="54">
        <f>((VALUE(MID(Соперники!C9,6,1))))</f>
        <v>1</v>
      </c>
      <c r="I10" s="54" t="e">
        <f>((VALUE(MID(Соперники!C9,7,1))))</f>
        <v>#VALUE!</v>
      </c>
      <c r="J10" s="54">
        <f>((VALUE(MID(Соперники!C9,8,1))))</f>
        <v>2</v>
      </c>
      <c r="K10" s="54">
        <f>((VALUE(MID(Соперники!C9,9,1))))</f>
        <v>1</v>
      </c>
      <c r="L10" s="54">
        <f>((VALUE(MID(Соперники!C9,10,1))))</f>
        <v>1</v>
      </c>
      <c r="M10" s="54">
        <f>((VALUE(MID(Соперники!C9,11,1))))</f>
        <v>2</v>
      </c>
      <c r="N10" s="54" t="e">
        <f>((VALUE(MID(Соперники!C9,12,1))))</f>
        <v>#VALUE!</v>
      </c>
      <c r="O10" s="54" t="e">
        <f>((VALUE(MID(Соперники!C9,13,1))))</f>
        <v>#VALUE!</v>
      </c>
      <c r="P10" s="54" t="e">
        <f>((VALUE(MID(Соперники!C9,14,1))))</f>
        <v>#VALUE!</v>
      </c>
      <c r="Q10" s="54">
        <f>((VALUE(MID(Соперники!C9,15,1))))</f>
        <v>1</v>
      </c>
      <c r="R10" s="54" t="e">
        <f>((VALUE(MID(Соперники!C9,16,1))))</f>
        <v>#VALUE!</v>
      </c>
      <c r="S10" s="54">
        <f>((VALUE(MID(Соперники!C9,17,1))))</f>
        <v>1</v>
      </c>
      <c r="T10" s="54" t="e">
        <f>((VALUE(MID(Соперники!C9,18,1))))</f>
        <v>#VALUE!</v>
      </c>
      <c r="U10" s="54" t="e">
        <f>((VALUE(MID(Соперники!C9,19,1))))</f>
        <v>#VALUE!</v>
      </c>
      <c r="V10" s="54">
        <f>((VALUE(MID(Соперники!C9,20,1))))</f>
        <v>1</v>
      </c>
      <c r="W10" s="18"/>
      <c r="X10" s="54" t="e">
        <f>((VALUE(MID(Соперники!AA9,1,1))))</f>
        <v>#VALUE!</v>
      </c>
      <c r="Y10" s="54" t="e">
        <f>((VALUE(MID(Соперники!AA9,2,1))))</f>
        <v>#VALUE!</v>
      </c>
      <c r="Z10" s="54">
        <f>((VALUE(MID(Соперники!AA9,3,1))))</f>
        <v>1</v>
      </c>
      <c r="AA10" s="54">
        <f>((VALUE(MID(Соперники!AA9,4,1))))</f>
        <v>1</v>
      </c>
      <c r="AB10" s="54" t="e">
        <f>((VALUE(MID(Соперники!AA9,5,1))))</f>
        <v>#VALUE!</v>
      </c>
      <c r="AC10" s="54" t="e">
        <f>((VALUE(MID(Соперники!AA9,6,1))))</f>
        <v>#VALUE!</v>
      </c>
      <c r="AD10" s="54" t="e">
        <f>((VALUE(MID(Соперники!AA9,7,1))))</f>
        <v>#VALUE!</v>
      </c>
      <c r="AE10" s="54">
        <f>((VALUE(MID(Соперники!AA9,8,1))))</f>
        <v>1</v>
      </c>
      <c r="AF10" s="54" t="e">
        <f>((VALUE(MID(Соперники!AA9,9,1))))</f>
        <v>#VALUE!</v>
      </c>
      <c r="AG10" s="54">
        <f>((VALUE(MID(Соперники!AA9,10,1))))</f>
        <v>1</v>
      </c>
      <c r="AH10" s="54">
        <f>((VALUE(MID(Соперники!AA9,11,1))))</f>
        <v>2</v>
      </c>
      <c r="AI10" s="54" t="e">
        <f>((VALUE(MID(Соперники!AA9,12,1))))</f>
        <v>#VALUE!</v>
      </c>
      <c r="AJ10" s="54">
        <f>((VALUE(MID(Соперники!AA9,13,1))))</f>
        <v>2</v>
      </c>
      <c r="AK10" s="54">
        <f>((VALUE(MID(Соперники!AA9,14,1))))</f>
        <v>2</v>
      </c>
      <c r="AL10" s="54">
        <f>((VALUE(MID(Соперники!AA9,15,1))))</f>
        <v>1</v>
      </c>
      <c r="AM10" s="54" t="e">
        <f>((VALUE(MID(Соперники!AA9,16,1))))</f>
        <v>#VALUE!</v>
      </c>
      <c r="AN10" s="54" t="e">
        <f>((VALUE(MID(Соперники!AA9,17,1))))</f>
        <v>#VALUE!</v>
      </c>
      <c r="AO10" s="54" t="e">
        <f>((VALUE(MID(Соперники!AA9,18,1))))</f>
        <v>#VALUE!</v>
      </c>
      <c r="AP10" s="54">
        <f>((VALUE(MID(Соперники!AA9,19,1))))</f>
        <v>2</v>
      </c>
      <c r="AQ10" s="54">
        <f>((VALUE(MID(Соперники!AA9,20,1))))</f>
        <v>1</v>
      </c>
      <c r="AR10" s="19" t="str">
        <f>IF(Соперники!AU9&lt;&gt;"",Соперники!AU9,"")</f>
        <v>Алексей</v>
      </c>
      <c r="BI10" s="67">
        <f t="shared" si="0"/>
        <v>0</v>
      </c>
      <c r="BJ10" s="67" t="e">
        <f t="shared" si="1"/>
        <v>#VALUE!</v>
      </c>
      <c r="BK10" s="67">
        <f t="shared" si="2"/>
        <v>0</v>
      </c>
      <c r="BL10" s="67" t="e">
        <f t="shared" si="3"/>
        <v>#VALUE!</v>
      </c>
      <c r="BM10" s="67" t="e">
        <f t="shared" si="4"/>
        <v>#VALUE!</v>
      </c>
      <c r="BN10" s="67">
        <f t="shared" si="5"/>
        <v>0</v>
      </c>
      <c r="BO10" s="67" t="e">
        <f t="shared" si="6"/>
        <v>#VALUE!</v>
      </c>
      <c r="BP10" s="67">
        <f t="shared" si="7"/>
        <v>0</v>
      </c>
      <c r="BQ10" s="67">
        <f t="shared" si="8"/>
        <v>0</v>
      </c>
      <c r="BR10" s="67">
        <f t="shared" si="9"/>
        <v>0</v>
      </c>
      <c r="BS10" s="67">
        <f t="shared" si="10"/>
        <v>0</v>
      </c>
      <c r="BT10" s="67" t="e">
        <f t="shared" si="11"/>
        <v>#VALUE!</v>
      </c>
      <c r="BU10" s="67" t="e">
        <f t="shared" si="12"/>
        <v>#VALUE!</v>
      </c>
      <c r="BV10" s="67" t="e">
        <f t="shared" si="13"/>
        <v>#VALUE!</v>
      </c>
      <c r="BW10" s="67">
        <f t="shared" si="14"/>
        <v>0</v>
      </c>
      <c r="BX10" s="67" t="e">
        <f t="shared" si="15"/>
        <v>#VALUE!</v>
      </c>
      <c r="BY10" s="67">
        <f t="shared" si="16"/>
        <v>0</v>
      </c>
      <c r="BZ10" s="67" t="e">
        <f t="shared" si="17"/>
        <v>#VALUE!</v>
      </c>
      <c r="CA10" s="67" t="e">
        <f t="shared" si="18"/>
        <v>#VALUE!</v>
      </c>
      <c r="CB10" s="67">
        <f t="shared" si="19"/>
        <v>0</v>
      </c>
      <c r="CC10" s="67"/>
      <c r="CD10" s="67" t="e">
        <f t="shared" si="20"/>
        <v>#VALUE!</v>
      </c>
      <c r="CE10" s="67" t="e">
        <f t="shared" si="21"/>
        <v>#VALUE!</v>
      </c>
      <c r="CF10" s="67">
        <f t="shared" si="22"/>
        <v>0</v>
      </c>
      <c r="CG10" s="67">
        <f t="shared" si="23"/>
        <v>0</v>
      </c>
      <c r="CH10" s="67" t="e">
        <f t="shared" si="24"/>
        <v>#VALUE!</v>
      </c>
      <c r="CI10" s="67" t="e">
        <f t="shared" si="25"/>
        <v>#VALUE!</v>
      </c>
      <c r="CJ10" s="67" t="e">
        <f t="shared" si="26"/>
        <v>#VALUE!</v>
      </c>
      <c r="CK10" s="67">
        <f t="shared" si="27"/>
        <v>0</v>
      </c>
      <c r="CL10" s="67" t="e">
        <f t="shared" si="28"/>
        <v>#VALUE!</v>
      </c>
      <c r="CM10" s="67">
        <f t="shared" si="29"/>
        <v>0</v>
      </c>
      <c r="CN10" s="67">
        <f t="shared" si="30"/>
        <v>0</v>
      </c>
      <c r="CO10" s="67" t="e">
        <f t="shared" si="31"/>
        <v>#VALUE!</v>
      </c>
      <c r="CP10" s="67">
        <f t="shared" si="32"/>
        <v>0</v>
      </c>
      <c r="CQ10" s="67">
        <f t="shared" si="33"/>
        <v>0</v>
      </c>
      <c r="CR10" s="67">
        <f t="shared" si="34"/>
        <v>0</v>
      </c>
      <c r="CS10" s="67" t="e">
        <f t="shared" si="35"/>
        <v>#VALUE!</v>
      </c>
      <c r="CT10" s="67" t="e">
        <f t="shared" si="36"/>
        <v>#VALUE!</v>
      </c>
      <c r="CU10" s="67" t="e">
        <f t="shared" si="37"/>
        <v>#VALUE!</v>
      </c>
      <c r="CV10" s="67">
        <f t="shared" si="38"/>
        <v>0</v>
      </c>
      <c r="CW10" s="67">
        <f t="shared" si="39"/>
        <v>0</v>
      </c>
      <c r="CY10" s="66">
        <f t="shared" si="40"/>
        <v>0</v>
      </c>
      <c r="CZ10" s="66">
        <f t="shared" si="41"/>
        <v>0</v>
      </c>
      <c r="DB10" s="66">
        <f t="shared" si="42"/>
        <v>0</v>
      </c>
      <c r="DD10" s="67">
        <f t="shared" si="43"/>
        <v>0</v>
      </c>
      <c r="DE10" s="67">
        <f t="shared" si="44"/>
        <v>0</v>
      </c>
      <c r="DF10" s="67">
        <f t="shared" si="45"/>
        <v>0</v>
      </c>
      <c r="DH10" s="67">
        <f t="shared" si="46"/>
        <v>0</v>
      </c>
      <c r="DI10" s="67">
        <f t="shared" si="47"/>
        <v>0</v>
      </c>
      <c r="DJ10" s="67">
        <f t="shared" si="48"/>
        <v>0</v>
      </c>
    </row>
    <row r="11" spans="1:114" ht="15" customHeight="1">
      <c r="A11" s="16"/>
      <c r="B11" s="17" t="str">
        <f>IF(Соперники!B10&lt;&gt;"",Соперники!B10,"")</f>
        <v>Санек</v>
      </c>
      <c r="C11" s="54" t="e">
        <f>((VALUE(MID(Соперники!C10,1,1))))</f>
        <v>#VALUE!</v>
      </c>
      <c r="D11" s="54">
        <f>((VALUE(MID(Соперники!C10,2,1))))</f>
        <v>2</v>
      </c>
      <c r="E11" s="54" t="e">
        <f>((VALUE(MID(Соперники!C10,3,1))))</f>
        <v>#VALUE!</v>
      </c>
      <c r="F11" s="54">
        <f>((VALUE(MID(Соперники!C10,4,1))))</f>
        <v>1</v>
      </c>
      <c r="G11" s="54" t="e">
        <f>((VALUE(MID(Соперники!C10,5,1))))</f>
        <v>#VALUE!</v>
      </c>
      <c r="H11" s="54" t="e">
        <f>((VALUE(MID(Соперники!C10,6,1))))</f>
        <v>#VALUE!</v>
      </c>
      <c r="I11" s="54" t="e">
        <f>((VALUE(MID(Соперники!C10,7,1))))</f>
        <v>#VALUE!</v>
      </c>
      <c r="J11" s="54">
        <f>((VALUE(MID(Соперники!C10,8,1))))</f>
        <v>2</v>
      </c>
      <c r="K11" s="54">
        <f>((VALUE(MID(Соперники!C10,9,1))))</f>
        <v>0</v>
      </c>
      <c r="L11" s="54">
        <f>((VALUE(MID(Соперники!C10,10,1))))</f>
        <v>1</v>
      </c>
      <c r="M11" s="54">
        <f>((VALUE(MID(Соперники!C10,11,1))))</f>
        <v>2</v>
      </c>
      <c r="N11" s="54">
        <f>((VALUE(MID(Соперники!C10,12,1))))</f>
        <v>1</v>
      </c>
      <c r="O11" s="54" t="e">
        <f>((VALUE(MID(Соперники!C10,13,1))))</f>
        <v>#VALUE!</v>
      </c>
      <c r="P11" s="54" t="e">
        <f>((VALUE(MID(Соперники!C10,14,1))))</f>
        <v>#VALUE!</v>
      </c>
      <c r="Q11" s="54">
        <f>((VALUE(MID(Соперники!C10,15,1))))</f>
        <v>1</v>
      </c>
      <c r="R11" s="54">
        <f>((VALUE(MID(Соперники!C10,16,1))))</f>
        <v>1</v>
      </c>
      <c r="S11" s="54" t="e">
        <f>((VALUE(MID(Соперники!C10,17,1))))</f>
        <v>#VALUE!</v>
      </c>
      <c r="T11" s="54" t="e">
        <f>((VALUE(MID(Соперники!C10,18,1))))</f>
        <v>#VALUE!</v>
      </c>
      <c r="U11" s="54" t="e">
        <f>((VALUE(MID(Соперники!C10,19,1))))</f>
        <v>#VALUE!</v>
      </c>
      <c r="V11" s="54">
        <f>((VALUE(MID(Соперники!C10,20,1))))</f>
        <v>1</v>
      </c>
      <c r="W11" s="18"/>
      <c r="X11" s="54" t="e">
        <f>((VALUE(MID(Соперники!AA10,1,1))))</f>
        <v>#VALUE!</v>
      </c>
      <c r="Y11" s="54" t="e">
        <f>((VALUE(MID(Соперники!AA10,2,1))))</f>
        <v>#VALUE!</v>
      </c>
      <c r="Z11" s="54" t="e">
        <f>((VALUE(MID(Соперники!AA10,3,1))))</f>
        <v>#VALUE!</v>
      </c>
      <c r="AA11" s="54">
        <f>((VALUE(MID(Соперники!AA10,4,1))))</f>
        <v>1</v>
      </c>
      <c r="AB11" s="54" t="e">
        <f>((VALUE(MID(Соперники!AA10,5,1))))</f>
        <v>#VALUE!</v>
      </c>
      <c r="AC11" s="54">
        <f>((VALUE(MID(Соперники!AA10,6,1))))</f>
        <v>1</v>
      </c>
      <c r="AD11" s="54" t="e">
        <f>((VALUE(MID(Соперники!AA10,7,1))))</f>
        <v>#VALUE!</v>
      </c>
      <c r="AE11" s="54">
        <f>((VALUE(MID(Соперники!AA10,8,1))))</f>
        <v>1</v>
      </c>
      <c r="AF11" s="54">
        <f>((VALUE(MID(Соперники!AA10,9,1))))</f>
        <v>1</v>
      </c>
      <c r="AG11" s="54">
        <f>((VALUE(MID(Соперники!AA10,10,1))))</f>
        <v>1</v>
      </c>
      <c r="AH11" s="54">
        <f>((VALUE(MID(Соперники!AA10,11,1))))</f>
        <v>2</v>
      </c>
      <c r="AI11" s="54" t="e">
        <f>((VALUE(MID(Соперники!AA10,12,1))))</f>
        <v>#VALUE!</v>
      </c>
      <c r="AJ11" s="54">
        <f>((VALUE(MID(Соперники!AA10,13,1))))</f>
        <v>1</v>
      </c>
      <c r="AK11" s="54">
        <f>((VALUE(MID(Соперники!AA10,14,1))))</f>
        <v>2</v>
      </c>
      <c r="AL11" s="54" t="e">
        <f>((VALUE(MID(Соперники!AA10,15,1))))</f>
        <v>#VALUE!</v>
      </c>
      <c r="AM11" s="54">
        <f>((VALUE(MID(Соперники!AA10,16,1))))</f>
        <v>1</v>
      </c>
      <c r="AN11" s="54" t="e">
        <f>((VALUE(MID(Соперники!AA10,17,1))))</f>
        <v>#VALUE!</v>
      </c>
      <c r="AO11" s="54" t="e">
        <f>((VALUE(MID(Соперники!AA10,18,1))))</f>
        <v>#VALUE!</v>
      </c>
      <c r="AP11" s="54" t="e">
        <f>((VALUE(MID(Соперники!AA10,19,1))))</f>
        <v>#VALUE!</v>
      </c>
      <c r="AQ11" s="54">
        <f>((VALUE(MID(Соперники!AA10,20,1))))</f>
        <v>1</v>
      </c>
      <c r="AR11" s="19" t="str">
        <f>IF(Соперники!AU10&lt;&gt;"",Соперники!AU10,"")</f>
        <v>alaves</v>
      </c>
      <c r="BI11" s="67" t="e">
        <f t="shared" si="0"/>
        <v>#VALUE!</v>
      </c>
      <c r="BJ11" s="67">
        <f t="shared" si="1"/>
        <v>0</v>
      </c>
      <c r="BK11" s="67" t="e">
        <f t="shared" si="2"/>
        <v>#VALUE!</v>
      </c>
      <c r="BL11" s="67">
        <f t="shared" si="3"/>
        <v>0</v>
      </c>
      <c r="BM11" s="67" t="e">
        <f t="shared" si="4"/>
        <v>#VALUE!</v>
      </c>
      <c r="BN11" s="67" t="e">
        <f t="shared" si="5"/>
        <v>#VALUE!</v>
      </c>
      <c r="BO11" s="67" t="e">
        <f t="shared" si="6"/>
        <v>#VALUE!</v>
      </c>
      <c r="BP11" s="67">
        <f t="shared" si="7"/>
        <v>0</v>
      </c>
      <c r="BQ11" s="67">
        <f t="shared" si="8"/>
        <v>0</v>
      </c>
      <c r="BR11" s="67">
        <f t="shared" si="9"/>
        <v>0</v>
      </c>
      <c r="BS11" s="67">
        <f t="shared" si="10"/>
        <v>0</v>
      </c>
      <c r="BT11" s="67">
        <f t="shared" si="11"/>
        <v>0</v>
      </c>
      <c r="BU11" s="67" t="e">
        <f t="shared" si="12"/>
        <v>#VALUE!</v>
      </c>
      <c r="BV11" s="67" t="e">
        <f t="shared" si="13"/>
        <v>#VALUE!</v>
      </c>
      <c r="BW11" s="67">
        <f t="shared" si="14"/>
        <v>0</v>
      </c>
      <c r="BX11" s="67">
        <f t="shared" si="15"/>
        <v>0</v>
      </c>
      <c r="BY11" s="67" t="e">
        <f t="shared" si="16"/>
        <v>#VALUE!</v>
      </c>
      <c r="BZ11" s="67" t="e">
        <f t="shared" si="17"/>
        <v>#VALUE!</v>
      </c>
      <c r="CA11" s="67" t="e">
        <f t="shared" si="18"/>
        <v>#VALUE!</v>
      </c>
      <c r="CB11" s="67">
        <f t="shared" si="19"/>
        <v>0</v>
      </c>
      <c r="CC11" s="67"/>
      <c r="CD11" s="67" t="e">
        <f t="shared" si="20"/>
        <v>#VALUE!</v>
      </c>
      <c r="CE11" s="67" t="e">
        <f t="shared" si="21"/>
        <v>#VALUE!</v>
      </c>
      <c r="CF11" s="67" t="e">
        <f t="shared" si="22"/>
        <v>#VALUE!</v>
      </c>
      <c r="CG11" s="67">
        <f t="shared" si="23"/>
        <v>0</v>
      </c>
      <c r="CH11" s="67" t="e">
        <f t="shared" si="24"/>
        <v>#VALUE!</v>
      </c>
      <c r="CI11" s="67">
        <f t="shared" si="25"/>
        <v>0</v>
      </c>
      <c r="CJ11" s="67" t="e">
        <f t="shared" si="26"/>
        <v>#VALUE!</v>
      </c>
      <c r="CK11" s="67">
        <f t="shared" si="27"/>
        <v>0</v>
      </c>
      <c r="CL11" s="67">
        <f t="shared" si="28"/>
        <v>0</v>
      </c>
      <c r="CM11" s="67">
        <f t="shared" si="29"/>
        <v>0</v>
      </c>
      <c r="CN11" s="67">
        <f t="shared" si="30"/>
        <v>0</v>
      </c>
      <c r="CO11" s="67" t="e">
        <f t="shared" si="31"/>
        <v>#VALUE!</v>
      </c>
      <c r="CP11" s="67">
        <f t="shared" si="32"/>
        <v>0</v>
      </c>
      <c r="CQ11" s="67">
        <f t="shared" si="33"/>
        <v>0</v>
      </c>
      <c r="CR11" s="67" t="e">
        <f t="shared" si="34"/>
        <v>#VALUE!</v>
      </c>
      <c r="CS11" s="67">
        <f t="shared" si="35"/>
        <v>0</v>
      </c>
      <c r="CT11" s="67" t="e">
        <f t="shared" si="36"/>
        <v>#VALUE!</v>
      </c>
      <c r="CU11" s="67" t="e">
        <f t="shared" si="37"/>
        <v>#VALUE!</v>
      </c>
      <c r="CV11" s="67" t="e">
        <f t="shared" si="38"/>
        <v>#VALUE!</v>
      </c>
      <c r="CW11" s="67">
        <f t="shared" si="39"/>
        <v>0</v>
      </c>
      <c r="CY11" s="66">
        <f t="shared" si="40"/>
        <v>0</v>
      </c>
      <c r="CZ11" s="66">
        <f t="shared" si="41"/>
        <v>0</v>
      </c>
      <c r="DB11" s="66">
        <f t="shared" si="42"/>
        <v>0</v>
      </c>
      <c r="DD11" s="67">
        <f t="shared" si="43"/>
        <v>0</v>
      </c>
      <c r="DE11" s="67">
        <f t="shared" si="44"/>
        <v>0</v>
      </c>
      <c r="DF11" s="67">
        <f t="shared" si="45"/>
        <v>0</v>
      </c>
      <c r="DH11" s="67">
        <f t="shared" si="46"/>
        <v>0</v>
      </c>
      <c r="DI11" s="67">
        <f t="shared" si="47"/>
        <v>0</v>
      </c>
      <c r="DJ11" s="67">
        <f t="shared" si="48"/>
        <v>0</v>
      </c>
    </row>
    <row r="12" spans="1:114" ht="15" customHeight="1">
      <c r="A12" s="16"/>
      <c r="B12" s="17" t="str">
        <f>IF(Соперники!B11&lt;&gt;"",Соперники!B11,"")</f>
        <v>phenyx</v>
      </c>
      <c r="C12" s="54" t="e">
        <f>((VALUE(MID(Соперники!C11,1,1))))</f>
        <v>#VALUE!</v>
      </c>
      <c r="D12" s="54" t="e">
        <f>((VALUE(MID(Соперники!C11,2,1))))</f>
        <v>#VALUE!</v>
      </c>
      <c r="E12" s="54">
        <f>((VALUE(MID(Соперники!C11,3,1))))</f>
        <v>1</v>
      </c>
      <c r="F12" s="54">
        <f>((VALUE(MID(Соперники!C11,4,1))))</f>
        <v>1</v>
      </c>
      <c r="G12" s="54" t="e">
        <f>((VALUE(MID(Соперники!C11,5,1))))</f>
        <v>#VALUE!</v>
      </c>
      <c r="H12" s="54" t="e">
        <f>((VALUE(MID(Соперники!C11,6,1))))</f>
        <v>#VALUE!</v>
      </c>
      <c r="I12" s="54">
        <f>((VALUE(MID(Соперники!C11,7,1))))</f>
        <v>0</v>
      </c>
      <c r="J12" s="54">
        <f>((VALUE(MID(Соперники!C11,8,1))))</f>
        <v>1</v>
      </c>
      <c r="K12" s="54" t="e">
        <f>((VALUE(MID(Соперники!C11,9,1))))</f>
        <v>#VALUE!</v>
      </c>
      <c r="L12" s="54">
        <f>((VALUE(MID(Соперники!C11,10,1))))</f>
        <v>1</v>
      </c>
      <c r="M12" s="54">
        <f>((VALUE(MID(Соперники!C11,11,1))))</f>
        <v>2</v>
      </c>
      <c r="N12" s="54" t="e">
        <f>((VALUE(MID(Соперники!C11,12,1))))</f>
        <v>#VALUE!</v>
      </c>
      <c r="O12" s="54" t="e">
        <f>((VALUE(MID(Соперники!C11,13,1))))</f>
        <v>#VALUE!</v>
      </c>
      <c r="P12" s="54">
        <f>((VALUE(MID(Соперники!C11,14,1))))</f>
        <v>2</v>
      </c>
      <c r="Q12" s="54">
        <f>((VALUE(MID(Соперники!C11,15,1))))</f>
        <v>1</v>
      </c>
      <c r="R12" s="54" t="e">
        <f>((VALUE(MID(Соперники!C11,16,1))))</f>
        <v>#VALUE!</v>
      </c>
      <c r="S12" s="54">
        <f>((VALUE(MID(Соперники!C11,17,1))))</f>
        <v>1</v>
      </c>
      <c r="T12" s="54" t="e">
        <f>((VALUE(MID(Соперники!C11,18,1))))</f>
        <v>#VALUE!</v>
      </c>
      <c r="U12" s="54" t="e">
        <f>((VALUE(MID(Соперники!C11,19,1))))</f>
        <v>#VALUE!</v>
      </c>
      <c r="V12" s="54">
        <f>((VALUE(MID(Соперники!C11,20,1))))</f>
        <v>1</v>
      </c>
      <c r="W12" s="18"/>
      <c r="X12" s="54" t="e">
        <f>((VALUE(MID(Соперники!AA11,1,1))))</f>
        <v>#VALUE!</v>
      </c>
      <c r="Y12" s="54" t="e">
        <f>((VALUE(MID(Соперники!AA11,2,1))))</f>
        <v>#VALUE!</v>
      </c>
      <c r="Z12" s="54">
        <f>((VALUE(MID(Соперники!AA11,3,1))))</f>
        <v>1</v>
      </c>
      <c r="AA12" s="54">
        <f>((VALUE(MID(Соперники!AA11,4,1))))</f>
        <v>1</v>
      </c>
      <c r="AB12" s="54">
        <f>((VALUE(MID(Соперники!AA11,5,1))))</f>
        <v>1</v>
      </c>
      <c r="AC12" s="54">
        <f>((VALUE(MID(Соперники!AA11,6,1))))</f>
        <v>1</v>
      </c>
      <c r="AD12" s="54" t="e">
        <f>((VALUE(MID(Соперники!AA11,7,1))))</f>
        <v>#VALUE!</v>
      </c>
      <c r="AE12" s="54">
        <f>((VALUE(MID(Соперники!AA11,8,1))))</f>
        <v>1</v>
      </c>
      <c r="AF12" s="54">
        <f>((VALUE(MID(Соперники!AA11,9,1))))</f>
        <v>1</v>
      </c>
      <c r="AG12" s="54">
        <f>((VALUE(MID(Соперники!AA11,10,1))))</f>
        <v>1</v>
      </c>
      <c r="AH12" s="54" t="e">
        <f>((VALUE(MID(Соперники!AA11,11,1))))</f>
        <v>#VALUE!</v>
      </c>
      <c r="AI12" s="54" t="e">
        <f>((VALUE(MID(Соперники!AA11,12,1))))</f>
        <v>#VALUE!</v>
      </c>
      <c r="AJ12" s="54" t="e">
        <f>((VALUE(MID(Соперники!AA11,13,1))))</f>
        <v>#VALUE!</v>
      </c>
      <c r="AK12" s="54" t="e">
        <f>((VALUE(MID(Соперники!AA11,14,1))))</f>
        <v>#VALUE!</v>
      </c>
      <c r="AL12" s="54">
        <f>((VALUE(MID(Соперники!AA11,15,1))))</f>
        <v>1</v>
      </c>
      <c r="AM12" s="54" t="e">
        <f>((VALUE(MID(Соперники!AA11,16,1))))</f>
        <v>#VALUE!</v>
      </c>
      <c r="AN12" s="54">
        <f>((VALUE(MID(Соперники!AA11,17,1))))</f>
        <v>1</v>
      </c>
      <c r="AO12" s="54" t="e">
        <f>((VALUE(MID(Соперники!AA11,18,1))))</f>
        <v>#VALUE!</v>
      </c>
      <c r="AP12" s="54" t="e">
        <f>((VALUE(MID(Соперники!AA11,19,1))))</f>
        <v>#VALUE!</v>
      </c>
      <c r="AQ12" s="54">
        <f>((VALUE(MID(Соперники!AA11,20,1))))</f>
        <v>1</v>
      </c>
      <c r="AR12" s="19" t="str">
        <f>IF(Соперники!AU11&lt;&gt;"",Соперники!AU11,"")</f>
        <v>B3CK</v>
      </c>
      <c r="BI12" s="67" t="e">
        <f t="shared" si="0"/>
        <v>#VALUE!</v>
      </c>
      <c r="BJ12" s="67" t="e">
        <f t="shared" si="1"/>
        <v>#VALUE!</v>
      </c>
      <c r="BK12" s="67">
        <f t="shared" si="2"/>
        <v>0</v>
      </c>
      <c r="BL12" s="67">
        <f t="shared" si="3"/>
        <v>0</v>
      </c>
      <c r="BM12" s="67" t="e">
        <f t="shared" si="4"/>
        <v>#VALUE!</v>
      </c>
      <c r="BN12" s="67" t="e">
        <f t="shared" si="5"/>
        <v>#VALUE!</v>
      </c>
      <c r="BO12" s="67">
        <f t="shared" si="6"/>
        <v>0</v>
      </c>
      <c r="BP12" s="67">
        <f t="shared" si="7"/>
        <v>0</v>
      </c>
      <c r="BQ12" s="67" t="e">
        <f t="shared" si="8"/>
        <v>#VALUE!</v>
      </c>
      <c r="BR12" s="67">
        <f t="shared" si="9"/>
        <v>0</v>
      </c>
      <c r="BS12" s="67">
        <f t="shared" si="10"/>
        <v>0</v>
      </c>
      <c r="BT12" s="67" t="e">
        <f t="shared" si="11"/>
        <v>#VALUE!</v>
      </c>
      <c r="BU12" s="67" t="e">
        <f t="shared" si="12"/>
        <v>#VALUE!</v>
      </c>
      <c r="BV12" s="67">
        <f t="shared" si="13"/>
        <v>0</v>
      </c>
      <c r="BW12" s="67">
        <f t="shared" si="14"/>
        <v>0</v>
      </c>
      <c r="BX12" s="67" t="e">
        <f t="shared" si="15"/>
        <v>#VALUE!</v>
      </c>
      <c r="BY12" s="67">
        <f t="shared" si="16"/>
        <v>0</v>
      </c>
      <c r="BZ12" s="67" t="e">
        <f t="shared" si="17"/>
        <v>#VALUE!</v>
      </c>
      <c r="CA12" s="67" t="e">
        <f t="shared" si="18"/>
        <v>#VALUE!</v>
      </c>
      <c r="CB12" s="67">
        <f t="shared" si="19"/>
        <v>0</v>
      </c>
      <c r="CC12" s="67"/>
      <c r="CD12" s="67" t="e">
        <f t="shared" si="20"/>
        <v>#VALUE!</v>
      </c>
      <c r="CE12" s="67" t="e">
        <f t="shared" si="21"/>
        <v>#VALUE!</v>
      </c>
      <c r="CF12" s="67">
        <f t="shared" si="22"/>
        <v>0</v>
      </c>
      <c r="CG12" s="67">
        <f t="shared" si="23"/>
        <v>0</v>
      </c>
      <c r="CH12" s="67">
        <f t="shared" si="24"/>
        <v>0</v>
      </c>
      <c r="CI12" s="67">
        <f t="shared" si="25"/>
        <v>0</v>
      </c>
      <c r="CJ12" s="67" t="e">
        <f t="shared" si="26"/>
        <v>#VALUE!</v>
      </c>
      <c r="CK12" s="67">
        <f t="shared" si="27"/>
        <v>0</v>
      </c>
      <c r="CL12" s="67">
        <f t="shared" si="28"/>
        <v>0</v>
      </c>
      <c r="CM12" s="67">
        <f t="shared" si="29"/>
        <v>0</v>
      </c>
      <c r="CN12" s="67" t="e">
        <f t="shared" si="30"/>
        <v>#VALUE!</v>
      </c>
      <c r="CO12" s="67" t="e">
        <f t="shared" si="31"/>
        <v>#VALUE!</v>
      </c>
      <c r="CP12" s="67" t="e">
        <f t="shared" si="32"/>
        <v>#VALUE!</v>
      </c>
      <c r="CQ12" s="67" t="e">
        <f t="shared" si="33"/>
        <v>#VALUE!</v>
      </c>
      <c r="CR12" s="67">
        <f t="shared" si="34"/>
        <v>0</v>
      </c>
      <c r="CS12" s="67" t="e">
        <f t="shared" si="35"/>
        <v>#VALUE!</v>
      </c>
      <c r="CT12" s="67">
        <f t="shared" si="36"/>
        <v>0</v>
      </c>
      <c r="CU12" s="67" t="e">
        <f t="shared" si="37"/>
        <v>#VALUE!</v>
      </c>
      <c r="CV12" s="67" t="e">
        <f t="shared" si="38"/>
        <v>#VALUE!</v>
      </c>
      <c r="CW12" s="67">
        <f t="shared" si="39"/>
        <v>0</v>
      </c>
      <c r="CY12" s="66">
        <f t="shared" si="40"/>
        <v>0</v>
      </c>
      <c r="CZ12" s="66">
        <f t="shared" si="41"/>
        <v>0</v>
      </c>
      <c r="DB12" s="66">
        <f t="shared" si="42"/>
        <v>0</v>
      </c>
      <c r="DD12" s="67">
        <f t="shared" si="43"/>
        <v>0</v>
      </c>
      <c r="DE12" s="67">
        <f t="shared" si="44"/>
        <v>0</v>
      </c>
      <c r="DF12" s="67">
        <f t="shared" si="45"/>
        <v>0</v>
      </c>
      <c r="DH12" s="67">
        <f t="shared" si="46"/>
        <v>0</v>
      </c>
      <c r="DI12" s="67">
        <f t="shared" si="47"/>
        <v>0</v>
      </c>
      <c r="DJ12" s="67">
        <f t="shared" si="48"/>
        <v>0</v>
      </c>
    </row>
    <row r="13" spans="1:114" ht="15" customHeight="1">
      <c r="A13" s="16"/>
      <c r="B13" s="17" t="str">
        <f>IF(Соперники!B12&lt;&gt;"",Соперники!B12,"")</f>
        <v>Макс</v>
      </c>
      <c r="C13" s="54">
        <f>((VALUE(MID(Соперники!C12,1,1))))</f>
        <v>2</v>
      </c>
      <c r="D13" s="54">
        <f>((VALUE(MID(Соперники!C12,2,1))))</f>
        <v>1</v>
      </c>
      <c r="E13" s="54" t="e">
        <f>((VALUE(MID(Соперники!C12,3,1))))</f>
        <v>#VALUE!</v>
      </c>
      <c r="F13" s="54" t="e">
        <f>((VALUE(MID(Соперники!C12,4,1))))</f>
        <v>#VALUE!</v>
      </c>
      <c r="G13" s="54">
        <f>((VALUE(MID(Соперники!C12,5,1))))</f>
        <v>1</v>
      </c>
      <c r="H13" s="54">
        <f>((VALUE(MID(Соперники!C12,6,1))))</f>
        <v>1</v>
      </c>
      <c r="I13" s="54" t="e">
        <f>((VALUE(MID(Соперники!C12,7,1))))</f>
        <v>#VALUE!</v>
      </c>
      <c r="J13" s="54" t="e">
        <f>((VALUE(MID(Соперники!C12,8,1))))</f>
        <v>#VALUE!</v>
      </c>
      <c r="K13" s="54" t="e">
        <f>((VALUE(MID(Соперники!C12,9,1))))</f>
        <v>#VALUE!</v>
      </c>
      <c r="L13" s="54">
        <f>((VALUE(MID(Соперники!C12,10,1))))</f>
        <v>1</v>
      </c>
      <c r="M13" s="54">
        <f>((VALUE(MID(Соперники!C12,11,1))))</f>
        <v>2</v>
      </c>
      <c r="N13" s="54" t="e">
        <f>((VALUE(MID(Соперники!C12,12,1))))</f>
        <v>#VALUE!</v>
      </c>
      <c r="O13" s="54" t="e">
        <f>((VALUE(MID(Соперники!C12,13,1))))</f>
        <v>#VALUE!</v>
      </c>
      <c r="P13" s="54" t="e">
        <f>((VALUE(MID(Соперники!C12,14,1))))</f>
        <v>#VALUE!</v>
      </c>
      <c r="Q13" s="54" t="e">
        <f>((VALUE(MID(Соперники!C12,15,1))))</f>
        <v>#VALUE!</v>
      </c>
      <c r="R13" s="54">
        <f>((VALUE(MID(Соперники!C12,16,1))))</f>
        <v>1</v>
      </c>
      <c r="S13" s="54">
        <f>((VALUE(MID(Соперники!C12,17,1))))</f>
        <v>0</v>
      </c>
      <c r="T13" s="54">
        <f>((VALUE(MID(Соперники!C12,18,1))))</f>
        <v>1</v>
      </c>
      <c r="U13" s="54" t="e">
        <f>((VALUE(MID(Соперники!C12,19,1))))</f>
        <v>#VALUE!</v>
      </c>
      <c r="V13" s="54">
        <f>((VALUE(MID(Соперники!C12,20,1))))</f>
        <v>1</v>
      </c>
      <c r="W13" s="18"/>
      <c r="X13" s="54" t="e">
        <f>((VALUE(MID(Соперники!AA12,1,1))))</f>
        <v>#VALUE!</v>
      </c>
      <c r="Y13" s="54" t="e">
        <f>((VALUE(MID(Соперники!AA12,2,1))))</f>
        <v>#VALUE!</v>
      </c>
      <c r="Z13" s="54">
        <f>((VALUE(MID(Соперники!AA12,3,1))))</f>
        <v>1</v>
      </c>
      <c r="AA13" s="54">
        <f>((VALUE(MID(Соперники!AA12,4,1))))</f>
        <v>1</v>
      </c>
      <c r="AB13" s="54">
        <f>((VALUE(MID(Соперники!AA12,5,1))))</f>
        <v>1</v>
      </c>
      <c r="AC13" s="54" t="e">
        <f>((VALUE(MID(Соперники!AA12,6,1))))</f>
        <v>#VALUE!</v>
      </c>
      <c r="AD13" s="54" t="e">
        <f>((VALUE(MID(Соперники!AA12,7,1))))</f>
        <v>#VALUE!</v>
      </c>
      <c r="AE13" s="54" t="e">
        <f>((VALUE(MID(Соперники!AA12,8,1))))</f>
        <v>#VALUE!</v>
      </c>
      <c r="AF13" s="54">
        <f>((VALUE(MID(Соперники!AA12,9,1))))</f>
        <v>0</v>
      </c>
      <c r="AG13" s="54">
        <f>((VALUE(MID(Соперники!AA12,10,1))))</f>
        <v>1</v>
      </c>
      <c r="AH13" s="54">
        <f>((VALUE(MID(Соперники!AA12,11,1))))</f>
        <v>2</v>
      </c>
      <c r="AI13" s="54">
        <f>((VALUE(MID(Соперники!AA12,12,1))))</f>
        <v>1</v>
      </c>
      <c r="AJ13" s="54" t="e">
        <f>((VALUE(MID(Соперники!AA12,13,1))))</f>
        <v>#VALUE!</v>
      </c>
      <c r="AK13" s="54" t="e">
        <f>((VALUE(MID(Соперники!AA12,14,1))))</f>
        <v>#VALUE!</v>
      </c>
      <c r="AL13" s="54">
        <f>((VALUE(MID(Соперники!AA12,15,1))))</f>
        <v>1</v>
      </c>
      <c r="AM13" s="54">
        <f>((VALUE(MID(Соперники!AA12,16,1))))</f>
        <v>1</v>
      </c>
      <c r="AN13" s="54" t="e">
        <f>((VALUE(MID(Соперники!AA12,17,1))))</f>
        <v>#VALUE!</v>
      </c>
      <c r="AO13" s="54" t="e">
        <f>((VALUE(MID(Соперники!AA12,18,1))))</f>
        <v>#VALUE!</v>
      </c>
      <c r="AP13" s="54" t="e">
        <f>((VALUE(MID(Соперники!AA12,19,1))))</f>
        <v>#VALUE!</v>
      </c>
      <c r="AQ13" s="54">
        <f>((VALUE(MID(Соперники!AA12,20,1))))</f>
        <v>1</v>
      </c>
      <c r="AR13" s="19" t="str">
        <f>IF(Соперники!AU12&lt;&gt;"",Соперники!AU12,"")</f>
        <v>БРОКЕР</v>
      </c>
      <c r="BI13" s="67">
        <f t="shared" si="0"/>
        <v>0</v>
      </c>
      <c r="BJ13" s="67">
        <f t="shared" si="1"/>
        <v>0</v>
      </c>
      <c r="BK13" s="67" t="e">
        <f t="shared" si="2"/>
        <v>#VALUE!</v>
      </c>
      <c r="BL13" s="67" t="e">
        <f t="shared" si="3"/>
        <v>#VALUE!</v>
      </c>
      <c r="BM13" s="67">
        <f t="shared" si="4"/>
        <v>0</v>
      </c>
      <c r="BN13" s="67">
        <f t="shared" si="5"/>
        <v>0</v>
      </c>
      <c r="BO13" s="67" t="e">
        <f t="shared" si="6"/>
        <v>#VALUE!</v>
      </c>
      <c r="BP13" s="67" t="e">
        <f t="shared" si="7"/>
        <v>#VALUE!</v>
      </c>
      <c r="BQ13" s="67" t="e">
        <f t="shared" si="8"/>
        <v>#VALUE!</v>
      </c>
      <c r="BR13" s="67">
        <f t="shared" si="9"/>
        <v>0</v>
      </c>
      <c r="BS13" s="67">
        <f t="shared" si="10"/>
        <v>0</v>
      </c>
      <c r="BT13" s="67" t="e">
        <f t="shared" si="11"/>
        <v>#VALUE!</v>
      </c>
      <c r="BU13" s="67" t="e">
        <f t="shared" si="12"/>
        <v>#VALUE!</v>
      </c>
      <c r="BV13" s="67" t="e">
        <f t="shared" si="13"/>
        <v>#VALUE!</v>
      </c>
      <c r="BW13" s="67" t="e">
        <f t="shared" si="14"/>
        <v>#VALUE!</v>
      </c>
      <c r="BX13" s="67">
        <f t="shared" si="15"/>
        <v>0</v>
      </c>
      <c r="BY13" s="67">
        <f t="shared" si="16"/>
        <v>0</v>
      </c>
      <c r="BZ13" s="67">
        <f t="shared" si="17"/>
        <v>0</v>
      </c>
      <c r="CA13" s="67" t="e">
        <f t="shared" si="18"/>
        <v>#VALUE!</v>
      </c>
      <c r="CB13" s="67">
        <f t="shared" si="19"/>
        <v>0</v>
      </c>
      <c r="CC13" s="67"/>
      <c r="CD13" s="67" t="e">
        <f t="shared" si="20"/>
        <v>#VALUE!</v>
      </c>
      <c r="CE13" s="67" t="e">
        <f t="shared" si="21"/>
        <v>#VALUE!</v>
      </c>
      <c r="CF13" s="67">
        <f t="shared" si="22"/>
        <v>0</v>
      </c>
      <c r="CG13" s="67">
        <f t="shared" si="23"/>
        <v>0</v>
      </c>
      <c r="CH13" s="67">
        <f t="shared" si="24"/>
        <v>0</v>
      </c>
      <c r="CI13" s="67" t="e">
        <f t="shared" si="25"/>
        <v>#VALUE!</v>
      </c>
      <c r="CJ13" s="67" t="e">
        <f t="shared" si="26"/>
        <v>#VALUE!</v>
      </c>
      <c r="CK13" s="67" t="e">
        <f t="shared" si="27"/>
        <v>#VALUE!</v>
      </c>
      <c r="CL13" s="67">
        <f t="shared" si="28"/>
        <v>0</v>
      </c>
      <c r="CM13" s="67">
        <f t="shared" si="29"/>
        <v>0</v>
      </c>
      <c r="CN13" s="67">
        <f t="shared" si="30"/>
        <v>0</v>
      </c>
      <c r="CO13" s="67">
        <f t="shared" si="31"/>
        <v>0</v>
      </c>
      <c r="CP13" s="67" t="e">
        <f t="shared" si="32"/>
        <v>#VALUE!</v>
      </c>
      <c r="CQ13" s="67" t="e">
        <f t="shared" si="33"/>
        <v>#VALUE!</v>
      </c>
      <c r="CR13" s="67">
        <f t="shared" si="34"/>
        <v>0</v>
      </c>
      <c r="CS13" s="67">
        <f t="shared" si="35"/>
        <v>0</v>
      </c>
      <c r="CT13" s="67" t="e">
        <f t="shared" si="36"/>
        <v>#VALUE!</v>
      </c>
      <c r="CU13" s="67" t="e">
        <f t="shared" si="37"/>
        <v>#VALUE!</v>
      </c>
      <c r="CV13" s="67" t="e">
        <f t="shared" si="38"/>
        <v>#VALUE!</v>
      </c>
      <c r="CW13" s="67">
        <f t="shared" si="39"/>
        <v>0</v>
      </c>
      <c r="CY13" s="66">
        <f t="shared" si="40"/>
        <v>0</v>
      </c>
      <c r="CZ13" s="66">
        <f t="shared" si="41"/>
        <v>0</v>
      </c>
      <c r="DB13" s="66">
        <f t="shared" si="42"/>
        <v>0</v>
      </c>
      <c r="DD13" s="67">
        <f t="shared" si="43"/>
        <v>0</v>
      </c>
      <c r="DE13" s="67">
        <f t="shared" si="44"/>
        <v>0</v>
      </c>
      <c r="DF13" s="67">
        <f t="shared" si="45"/>
        <v>0</v>
      </c>
      <c r="DH13" s="67">
        <f t="shared" si="46"/>
        <v>0</v>
      </c>
      <c r="DI13" s="67">
        <f t="shared" si="47"/>
        <v>0</v>
      </c>
      <c r="DJ13" s="67">
        <f t="shared" si="48"/>
        <v>0</v>
      </c>
    </row>
    <row r="14" spans="1:114" ht="15" customHeight="1">
      <c r="A14" s="16"/>
      <c r="B14" s="17" t="str">
        <f>IF(Соперники!B13&lt;&gt;"",Соперники!B13,"")</f>
        <v>semeniuk</v>
      </c>
      <c r="C14" s="54" t="e">
        <f>((VALUE(MID(Соперники!C13,1,1))))</f>
        <v>#VALUE!</v>
      </c>
      <c r="D14" s="54">
        <f>((VALUE(MID(Соперники!C13,2,1))))</f>
        <v>0</v>
      </c>
      <c r="E14" s="54" t="e">
        <f>((VALUE(MID(Соперники!C13,3,1))))</f>
        <v>#VALUE!</v>
      </c>
      <c r="F14" s="54">
        <f>((VALUE(MID(Соперники!C13,4,1))))</f>
        <v>1</v>
      </c>
      <c r="G14" s="54" t="e">
        <f>((VALUE(MID(Соперники!C13,5,1))))</f>
        <v>#VALUE!</v>
      </c>
      <c r="H14" s="54" t="e">
        <f>((VALUE(MID(Соперники!C13,6,1))))</f>
        <v>#VALUE!</v>
      </c>
      <c r="I14" s="54" t="e">
        <f>((VALUE(MID(Соперники!C13,7,1))))</f>
        <v>#VALUE!</v>
      </c>
      <c r="J14" s="54" t="e">
        <f>((VALUE(MID(Соперники!C13,8,1))))</f>
        <v>#VALUE!</v>
      </c>
      <c r="K14" s="54">
        <f>((VALUE(MID(Соперники!C13,9,1))))</f>
        <v>1</v>
      </c>
      <c r="L14" s="54">
        <f>((VALUE(MID(Соперники!C13,10,1))))</f>
        <v>1</v>
      </c>
      <c r="M14" s="54">
        <f>((VALUE(MID(Соперники!C13,11,1))))</f>
        <v>2</v>
      </c>
      <c r="N14" s="54">
        <f>((VALUE(MID(Соперники!C13,12,1))))</f>
        <v>1</v>
      </c>
      <c r="O14" s="54" t="e">
        <f>((VALUE(MID(Соперники!C13,13,1))))</f>
        <v>#VALUE!</v>
      </c>
      <c r="P14" s="54" t="e">
        <f>((VALUE(MID(Соперники!C13,14,1))))</f>
        <v>#VALUE!</v>
      </c>
      <c r="Q14" s="54">
        <f>((VALUE(MID(Соперники!C13,15,1))))</f>
        <v>1</v>
      </c>
      <c r="R14" s="54">
        <f>((VALUE(MID(Соперники!C13,16,1))))</f>
        <v>1</v>
      </c>
      <c r="S14" s="54">
        <f>((VALUE(MID(Соперники!C13,17,1))))</f>
        <v>1</v>
      </c>
      <c r="T14" s="54" t="e">
        <f>((VALUE(MID(Соперники!C13,18,1))))</f>
        <v>#VALUE!</v>
      </c>
      <c r="U14" s="54" t="e">
        <f>((VALUE(MID(Соперники!C13,19,1))))</f>
        <v>#VALUE!</v>
      </c>
      <c r="V14" s="54">
        <f>((VALUE(MID(Соперники!C13,20,1))))</f>
        <v>1</v>
      </c>
      <c r="W14" s="18"/>
      <c r="X14" s="54" t="e">
        <f>((VALUE(MID(Соперники!AA13,1,1))))</f>
        <v>#VALUE!</v>
      </c>
      <c r="Y14" s="54" t="e">
        <f>((VALUE(MID(Соперники!AA13,2,1))))</f>
        <v>#VALUE!</v>
      </c>
      <c r="Z14" s="54">
        <f>((VALUE(MID(Соперники!AA13,3,1))))</f>
        <v>1</v>
      </c>
      <c r="AA14" s="54">
        <f>((VALUE(MID(Соперники!AA13,4,1))))</f>
        <v>1</v>
      </c>
      <c r="AB14" s="54" t="e">
        <f>((VALUE(MID(Соперники!AA13,5,1))))</f>
        <v>#VALUE!</v>
      </c>
      <c r="AC14" s="54" t="e">
        <f>((VALUE(MID(Соперники!AA13,6,1))))</f>
        <v>#VALUE!</v>
      </c>
      <c r="AD14" s="54">
        <f>((VALUE(MID(Соперники!AA13,7,1))))</f>
        <v>1</v>
      </c>
      <c r="AE14" s="54">
        <f>((VALUE(MID(Соперники!AA13,8,1))))</f>
        <v>1</v>
      </c>
      <c r="AF14" s="54">
        <f>((VALUE(MID(Соперники!AA13,9,1))))</f>
        <v>1</v>
      </c>
      <c r="AG14" s="54">
        <f>((VALUE(MID(Соперники!AA13,10,1))))</f>
        <v>1</v>
      </c>
      <c r="AH14" s="54">
        <f>((VALUE(MID(Соперники!AA13,11,1))))</f>
        <v>2</v>
      </c>
      <c r="AI14" s="54">
        <f>((VALUE(MID(Соперники!AA13,12,1))))</f>
        <v>1</v>
      </c>
      <c r="AJ14" s="54" t="e">
        <f>((VALUE(MID(Соперники!AA13,13,1))))</f>
        <v>#VALUE!</v>
      </c>
      <c r="AK14" s="54" t="e">
        <f>((VALUE(MID(Соперники!AA13,14,1))))</f>
        <v>#VALUE!</v>
      </c>
      <c r="AL14" s="54">
        <f>((VALUE(MID(Соперники!AA13,15,1))))</f>
        <v>1</v>
      </c>
      <c r="AM14" s="54" t="e">
        <f>((VALUE(MID(Соперники!AA13,16,1))))</f>
        <v>#VALUE!</v>
      </c>
      <c r="AN14" s="54" t="e">
        <f>((VALUE(MID(Соперники!AA13,17,1))))</f>
        <v>#VALUE!</v>
      </c>
      <c r="AO14" s="54" t="e">
        <f>((VALUE(MID(Соперники!AA13,18,1))))</f>
        <v>#VALUE!</v>
      </c>
      <c r="AP14" s="54" t="e">
        <f>((VALUE(MID(Соперники!AA13,19,1))))</f>
        <v>#VALUE!</v>
      </c>
      <c r="AQ14" s="54">
        <f>((VALUE(MID(Соперники!AA13,20,1))))</f>
        <v>1</v>
      </c>
      <c r="AR14" s="19" t="str">
        <f>IF(Соперники!AU13&lt;&gt;"",Соперники!AU13,"")</f>
        <v>Deputat</v>
      </c>
      <c r="BI14" s="67" t="e">
        <f t="shared" si="0"/>
        <v>#VALUE!</v>
      </c>
      <c r="BJ14" s="67">
        <f t="shared" si="1"/>
        <v>0</v>
      </c>
      <c r="BK14" s="67" t="e">
        <f t="shared" si="2"/>
        <v>#VALUE!</v>
      </c>
      <c r="BL14" s="67">
        <f t="shared" si="3"/>
        <v>0</v>
      </c>
      <c r="BM14" s="67" t="e">
        <f t="shared" si="4"/>
        <v>#VALUE!</v>
      </c>
      <c r="BN14" s="67" t="e">
        <f t="shared" si="5"/>
        <v>#VALUE!</v>
      </c>
      <c r="BO14" s="67" t="e">
        <f t="shared" si="6"/>
        <v>#VALUE!</v>
      </c>
      <c r="BP14" s="67" t="e">
        <f t="shared" si="7"/>
        <v>#VALUE!</v>
      </c>
      <c r="BQ14" s="67">
        <f t="shared" si="8"/>
        <v>0</v>
      </c>
      <c r="BR14" s="67">
        <f t="shared" si="9"/>
        <v>0</v>
      </c>
      <c r="BS14" s="67">
        <f t="shared" si="10"/>
        <v>0</v>
      </c>
      <c r="BT14" s="67">
        <f t="shared" si="11"/>
        <v>0</v>
      </c>
      <c r="BU14" s="67" t="e">
        <f t="shared" si="12"/>
        <v>#VALUE!</v>
      </c>
      <c r="BV14" s="67" t="e">
        <f t="shared" si="13"/>
        <v>#VALUE!</v>
      </c>
      <c r="BW14" s="67">
        <f t="shared" si="14"/>
        <v>0</v>
      </c>
      <c r="BX14" s="67">
        <f t="shared" si="15"/>
        <v>0</v>
      </c>
      <c r="BY14" s="67">
        <f t="shared" si="16"/>
        <v>0</v>
      </c>
      <c r="BZ14" s="67" t="e">
        <f t="shared" si="17"/>
        <v>#VALUE!</v>
      </c>
      <c r="CA14" s="67" t="e">
        <f t="shared" si="18"/>
        <v>#VALUE!</v>
      </c>
      <c r="CB14" s="67">
        <f t="shared" si="19"/>
        <v>0</v>
      </c>
      <c r="CC14" s="67"/>
      <c r="CD14" s="67" t="e">
        <f t="shared" si="20"/>
        <v>#VALUE!</v>
      </c>
      <c r="CE14" s="67" t="e">
        <f t="shared" si="21"/>
        <v>#VALUE!</v>
      </c>
      <c r="CF14" s="67">
        <f t="shared" si="22"/>
        <v>0</v>
      </c>
      <c r="CG14" s="67">
        <f t="shared" si="23"/>
        <v>0</v>
      </c>
      <c r="CH14" s="67" t="e">
        <f t="shared" si="24"/>
        <v>#VALUE!</v>
      </c>
      <c r="CI14" s="67" t="e">
        <f t="shared" si="25"/>
        <v>#VALUE!</v>
      </c>
      <c r="CJ14" s="67">
        <f t="shared" si="26"/>
        <v>0</v>
      </c>
      <c r="CK14" s="67">
        <f t="shared" si="27"/>
        <v>0</v>
      </c>
      <c r="CL14" s="67">
        <f t="shared" si="28"/>
        <v>0</v>
      </c>
      <c r="CM14" s="67">
        <f t="shared" si="29"/>
        <v>0</v>
      </c>
      <c r="CN14" s="67">
        <f t="shared" si="30"/>
        <v>0</v>
      </c>
      <c r="CO14" s="67">
        <f t="shared" si="31"/>
        <v>0</v>
      </c>
      <c r="CP14" s="67" t="e">
        <f t="shared" si="32"/>
        <v>#VALUE!</v>
      </c>
      <c r="CQ14" s="67" t="e">
        <f t="shared" si="33"/>
        <v>#VALUE!</v>
      </c>
      <c r="CR14" s="67">
        <f t="shared" si="34"/>
        <v>0</v>
      </c>
      <c r="CS14" s="67" t="e">
        <f t="shared" si="35"/>
        <v>#VALUE!</v>
      </c>
      <c r="CT14" s="67" t="e">
        <f t="shared" si="36"/>
        <v>#VALUE!</v>
      </c>
      <c r="CU14" s="67" t="e">
        <f t="shared" si="37"/>
        <v>#VALUE!</v>
      </c>
      <c r="CV14" s="67" t="e">
        <f t="shared" si="38"/>
        <v>#VALUE!</v>
      </c>
      <c r="CW14" s="67">
        <f t="shared" si="39"/>
        <v>0</v>
      </c>
      <c r="CY14" s="66">
        <f t="shared" si="40"/>
        <v>0</v>
      </c>
      <c r="CZ14" s="66">
        <f t="shared" si="41"/>
        <v>0</v>
      </c>
      <c r="DB14" s="66">
        <f t="shared" si="42"/>
        <v>0</v>
      </c>
      <c r="DD14" s="67">
        <f t="shared" si="43"/>
        <v>0</v>
      </c>
      <c r="DE14" s="67">
        <f t="shared" si="44"/>
        <v>0</v>
      </c>
      <c r="DF14" s="67">
        <f t="shared" si="45"/>
        <v>0</v>
      </c>
      <c r="DH14" s="67">
        <f t="shared" si="46"/>
        <v>0</v>
      </c>
      <c r="DI14" s="67">
        <f t="shared" si="47"/>
        <v>0</v>
      </c>
      <c r="DJ14" s="67">
        <f t="shared" si="48"/>
        <v>0</v>
      </c>
    </row>
    <row r="15" spans="1:101" ht="15" customHeight="1">
      <c r="A15" s="16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</row>
    <row r="16" spans="1:10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 t="s">
        <v>0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</row>
    <row r="17" spans="1:101" ht="30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5"/>
      <c r="N17" s="26"/>
      <c r="O17" s="26"/>
      <c r="P17" s="26"/>
      <c r="Q17" s="26"/>
      <c r="R17" s="26"/>
      <c r="S17" s="105">
        <f>DL18</f>
        <v>0</v>
      </c>
      <c r="T17" s="105"/>
      <c r="U17" s="120">
        <f>DN18</f>
        <v>0</v>
      </c>
      <c r="V17" s="120"/>
      <c r="W17" s="26" t="s">
        <v>10</v>
      </c>
      <c r="X17" s="120">
        <f>DQ18</f>
        <v>0</v>
      </c>
      <c r="Y17" s="120"/>
      <c r="Z17" s="105">
        <f>DS18</f>
        <v>0</v>
      </c>
      <c r="AA17" s="105"/>
      <c r="AB17" s="26"/>
      <c r="AC17" s="26"/>
      <c r="AD17" s="26"/>
      <c r="AE17" s="26"/>
      <c r="AF17" s="26"/>
      <c r="AG17" s="27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</row>
    <row r="18" spans="1:124" ht="15" customHeight="1">
      <c r="A18" s="16"/>
      <c r="B18" s="17" t="str">
        <f>IF(Соперники!B16&lt;&gt;"",Соперники!B16,"")</f>
        <v>Ливерпулец</v>
      </c>
      <c r="C18" s="54">
        <f>((VALUE(MID(Соперники!C16,1,1))))</f>
        <v>0</v>
      </c>
      <c r="D18" s="54" t="e">
        <f>((VALUE(MID(Соперники!C16,2,1))))</f>
        <v>#VALUE!</v>
      </c>
      <c r="E18" s="54" t="e">
        <f>((VALUE(MID(Соперники!C16,3,1))))</f>
        <v>#VALUE!</v>
      </c>
      <c r="F18" s="54">
        <f>((VALUE(MID(Соперники!C16,4,1))))</f>
        <v>1</v>
      </c>
      <c r="G18" s="54" t="e">
        <f>((VALUE(MID(Соперники!C16,5,1))))</f>
        <v>#VALUE!</v>
      </c>
      <c r="H18" s="54">
        <f>((VALUE(MID(Соперники!C16,6,1))))</f>
        <v>1</v>
      </c>
      <c r="I18" s="54" t="e">
        <f>((VALUE(MID(Соперники!C16,7,1))))</f>
        <v>#VALUE!</v>
      </c>
      <c r="J18" s="54" t="e">
        <f>((VALUE(MID(Соперники!C16,8,1))))</f>
        <v>#VALUE!</v>
      </c>
      <c r="K18" s="54" t="e">
        <f>((VALUE(MID(Соперники!C16,9,1))))</f>
        <v>#VALUE!</v>
      </c>
      <c r="L18" s="54" t="e">
        <f>((VALUE(MID(Соперники!C16,10,1))))</f>
        <v>#VALUE!</v>
      </c>
      <c r="M18" s="54">
        <f>((VALUE(MID(Соперники!C16,11,1))))</f>
        <v>2</v>
      </c>
      <c r="N18" s="54">
        <f>((VALUE(MID(Соперники!C16,12,1))))</f>
        <v>1</v>
      </c>
      <c r="O18" s="54" t="e">
        <f>((VALUE(MID(Соперники!C16,13,1))))</f>
        <v>#VALUE!</v>
      </c>
      <c r="P18" s="54" t="e">
        <f>((VALUE(MID(Соперники!C16,14,1))))</f>
        <v>#VALUE!</v>
      </c>
      <c r="Q18" s="54">
        <f>((VALUE(MID(Соперники!C16,15,1))))</f>
        <v>1</v>
      </c>
      <c r="R18" s="54">
        <f>((VALUE(MID(Соперники!C16,16,1))))</f>
        <v>1</v>
      </c>
      <c r="S18" s="54">
        <f>((VALUE(MID(Соперники!C16,17,1))))</f>
        <v>0</v>
      </c>
      <c r="T18" s="54" t="e">
        <f>((VALUE(MID(Соперники!C16,18,1))))</f>
        <v>#VALUE!</v>
      </c>
      <c r="U18" s="54">
        <f>((VALUE(MID(Соперники!C16,19,1))))</f>
        <v>1</v>
      </c>
      <c r="V18" s="54">
        <f>((VALUE(MID(Соперники!C16,20,1))))</f>
        <v>0</v>
      </c>
      <c r="W18" s="18"/>
      <c r="X18" s="54" t="e">
        <f>((VALUE(MID(Соперники!AA16,1,1))))</f>
        <v>#VALUE!</v>
      </c>
      <c r="Y18" s="54" t="e">
        <f>((VALUE(MID(Соперники!AA16,2,1))))</f>
        <v>#VALUE!</v>
      </c>
      <c r="Z18" s="54" t="e">
        <f>((VALUE(MID(Соперники!AA16,3,1))))</f>
        <v>#VALUE!</v>
      </c>
      <c r="AA18" s="54" t="e">
        <f>((VALUE(MID(Соперники!AA16,4,1))))</f>
        <v>#VALUE!</v>
      </c>
      <c r="AB18" s="54" t="e">
        <f>((VALUE(MID(Соперники!AA16,5,1))))</f>
        <v>#VALUE!</v>
      </c>
      <c r="AC18" s="54" t="e">
        <f>((VALUE(MID(Соперники!AA16,6,1))))</f>
        <v>#VALUE!</v>
      </c>
      <c r="AD18" s="54" t="e">
        <f>((VALUE(MID(Соперники!AA16,7,1))))</f>
        <v>#VALUE!</v>
      </c>
      <c r="AE18" s="54" t="e">
        <f>((VALUE(MID(Соперники!AA16,8,1))))</f>
        <v>#VALUE!</v>
      </c>
      <c r="AF18" s="54" t="e">
        <f>((VALUE(MID(Соперники!AA16,9,1))))</f>
        <v>#VALUE!</v>
      </c>
      <c r="AG18" s="54" t="e">
        <f>((VALUE(MID(Соперники!AA16,10,1))))</f>
        <v>#VALUE!</v>
      </c>
      <c r="AH18" s="54">
        <f>((VALUE(MID(Соперники!AA16,11,1))))</f>
        <v>2</v>
      </c>
      <c r="AI18" s="54">
        <f>((VALUE(MID(Соперники!AA16,12,1))))</f>
        <v>1</v>
      </c>
      <c r="AJ18" s="54">
        <f>((VALUE(MID(Соперники!AA16,13,1))))</f>
        <v>1</v>
      </c>
      <c r="AK18" s="54">
        <f>((VALUE(MID(Соперники!AA16,14,1))))</f>
        <v>1</v>
      </c>
      <c r="AL18" s="54">
        <f>((VALUE(MID(Соперники!AA16,15,1))))</f>
        <v>1</v>
      </c>
      <c r="AM18" s="54">
        <f>((VALUE(MID(Соперники!AA16,16,1))))</f>
        <v>1</v>
      </c>
      <c r="AN18" s="54">
        <f>((VALUE(MID(Соперники!AA16,17,1))))</f>
        <v>1</v>
      </c>
      <c r="AO18" s="54">
        <f>((VALUE(MID(Соперники!AA16,18,1))))</f>
        <v>1</v>
      </c>
      <c r="AP18" s="54">
        <f>((VALUE(MID(Соперники!AA16,19,1))))</f>
        <v>2</v>
      </c>
      <c r="AQ18" s="54">
        <f>((VALUE(MID(Соперники!AA16,20,1))))</f>
        <v>1</v>
      </c>
      <c r="AR18" s="19" t="str">
        <f>IF(Соперники!AU16&lt;&gt;"",Соперники!AU16,"")</f>
        <v>ORSS</v>
      </c>
      <c r="BI18" s="67">
        <f aca="true" t="shared" si="49" ref="BI18:BI27">IF(C18=$I$30,1,0)</f>
        <v>0</v>
      </c>
      <c r="BJ18" s="67" t="e">
        <f aca="true" t="shared" si="50" ref="BJ18:BJ27">IF(D18=$I$31,1,0)</f>
        <v>#VALUE!</v>
      </c>
      <c r="BK18" s="67" t="e">
        <f aca="true" t="shared" si="51" ref="BK18:BK27">IF(E18=$I$32,1,0)</f>
        <v>#VALUE!</v>
      </c>
      <c r="BL18" s="67">
        <f aca="true" t="shared" si="52" ref="BL18:BL27">IF(F18=$I$33,1,0)</f>
        <v>0</v>
      </c>
      <c r="BM18" s="67" t="e">
        <f aca="true" t="shared" si="53" ref="BM18:BM27">IF(G18=$I$34,1,0)</f>
        <v>#VALUE!</v>
      </c>
      <c r="BN18" s="67">
        <f aca="true" t="shared" si="54" ref="BN18:BN27">IF(H18=$I$35,1,0)</f>
        <v>0</v>
      </c>
      <c r="BO18" s="67" t="e">
        <f aca="true" t="shared" si="55" ref="BO18:BO27">IF(I18=$I$36,1,0)</f>
        <v>#VALUE!</v>
      </c>
      <c r="BP18" s="67" t="e">
        <f aca="true" t="shared" si="56" ref="BP18:BP27">IF(J18=$I$37,1,0)</f>
        <v>#VALUE!</v>
      </c>
      <c r="BQ18" s="67" t="e">
        <f aca="true" t="shared" si="57" ref="BQ18:BQ27">IF(K18=$I$38,1,0)</f>
        <v>#VALUE!</v>
      </c>
      <c r="BR18" s="67" t="e">
        <f aca="true" t="shared" si="58" ref="BR18:BR27">IF(L18=$I$39,1,0)</f>
        <v>#VALUE!</v>
      </c>
      <c r="BS18" s="67">
        <f aca="true" t="shared" si="59" ref="BS18:BS27">IF(M18=$I$40,1,0)</f>
        <v>0</v>
      </c>
      <c r="BT18" s="67">
        <f aca="true" t="shared" si="60" ref="BT18:BT27">IF(N18=$I$41,1,0)</f>
        <v>0</v>
      </c>
      <c r="BU18" s="67" t="e">
        <f aca="true" t="shared" si="61" ref="BU18:BU27">IF(O18=$I$42,1,0)</f>
        <v>#VALUE!</v>
      </c>
      <c r="BV18" s="67" t="e">
        <f aca="true" t="shared" si="62" ref="BV18:BV27">IF(P18=$I$43,1,0)</f>
        <v>#VALUE!</v>
      </c>
      <c r="BW18" s="67">
        <f aca="true" t="shared" si="63" ref="BW18:BW27">IF(Q18=$I$44,1,0)</f>
        <v>0</v>
      </c>
      <c r="BX18" s="67">
        <f aca="true" t="shared" si="64" ref="BX18:BX27">IF(R18=$I$45,1,0)</f>
        <v>0</v>
      </c>
      <c r="BY18" s="67">
        <f aca="true" t="shared" si="65" ref="BY18:BY27">IF(S18=$I$46,1,0)</f>
        <v>0</v>
      </c>
      <c r="BZ18" s="67" t="e">
        <f aca="true" t="shared" si="66" ref="BZ18:BZ27">IF(T18=$I$47,1,0)</f>
        <v>#VALUE!</v>
      </c>
      <c r="CA18" s="67">
        <f aca="true" t="shared" si="67" ref="CA18:CA27">IF(U18=$I$48,1,0)</f>
        <v>0</v>
      </c>
      <c r="CB18" s="67">
        <f aca="true" t="shared" si="68" ref="CB18:CB27">IF(V18=$I$49,1,0)</f>
        <v>0</v>
      </c>
      <c r="CC18" s="67"/>
      <c r="CD18" s="67" t="e">
        <f aca="true" t="shared" si="69" ref="CD18:CD27">IF(X18=$I$30,1,0)</f>
        <v>#VALUE!</v>
      </c>
      <c r="CE18" s="67" t="e">
        <f aca="true" t="shared" si="70" ref="CE18:CE27">IF(Y18=$I$31,1,0)</f>
        <v>#VALUE!</v>
      </c>
      <c r="CF18" s="67" t="e">
        <f aca="true" t="shared" si="71" ref="CF18:CF27">IF(Z18=$I$32,1,0)</f>
        <v>#VALUE!</v>
      </c>
      <c r="CG18" s="67" t="e">
        <f aca="true" t="shared" si="72" ref="CG18:CG27">IF(AA18=$I$33,1,0)</f>
        <v>#VALUE!</v>
      </c>
      <c r="CH18" s="67" t="e">
        <f aca="true" t="shared" si="73" ref="CH18:CH27">IF(AB18=$I$34,1,0)</f>
        <v>#VALUE!</v>
      </c>
      <c r="CI18" s="67" t="e">
        <f aca="true" t="shared" si="74" ref="CI18:CI27">IF(AC18=$I$35,1,0)</f>
        <v>#VALUE!</v>
      </c>
      <c r="CJ18" s="67" t="e">
        <f aca="true" t="shared" si="75" ref="CJ18:CJ27">IF(AD18=$I$36,1,0)</f>
        <v>#VALUE!</v>
      </c>
      <c r="CK18" s="67" t="e">
        <f aca="true" t="shared" si="76" ref="CK18:CK27">IF(AE18=$I$37,1,0)</f>
        <v>#VALUE!</v>
      </c>
      <c r="CL18" s="67" t="e">
        <f aca="true" t="shared" si="77" ref="CL18:CL27">IF(AF18=$I$38,1,0)</f>
        <v>#VALUE!</v>
      </c>
      <c r="CM18" s="67" t="e">
        <f aca="true" t="shared" si="78" ref="CM18:CM27">IF(AG18=$I$39,1,0)</f>
        <v>#VALUE!</v>
      </c>
      <c r="CN18" s="67">
        <f aca="true" t="shared" si="79" ref="CN18:CN27">IF(AH18=$I$40,1,0)</f>
        <v>0</v>
      </c>
      <c r="CO18" s="67">
        <f aca="true" t="shared" si="80" ref="CO18:CO27">IF(AI18=$I$41,1,0)</f>
        <v>0</v>
      </c>
      <c r="CP18" s="67">
        <f aca="true" t="shared" si="81" ref="CP18:CP27">IF(AJ18=$I$42,1,0)</f>
        <v>0</v>
      </c>
      <c r="CQ18" s="67">
        <f aca="true" t="shared" si="82" ref="CQ18:CQ27">IF(AK18=$I$43,1,0)</f>
        <v>0</v>
      </c>
      <c r="CR18" s="67">
        <f aca="true" t="shared" si="83" ref="CR18:CR27">IF(AL18=$I$44,1,0)</f>
        <v>0</v>
      </c>
      <c r="CS18" s="67">
        <f aca="true" t="shared" si="84" ref="CS18:CS27">IF(AM18=$I$45,1,0)</f>
        <v>0</v>
      </c>
      <c r="CT18" s="67">
        <f aca="true" t="shared" si="85" ref="CT18:CT27">IF(AN18=$I$46,1,0)</f>
        <v>0</v>
      </c>
      <c r="CU18" s="67">
        <f aca="true" t="shared" si="86" ref="CU18:CU27">IF(AO18=$I$47,1,0)</f>
        <v>0</v>
      </c>
      <c r="CV18" s="67">
        <f aca="true" t="shared" si="87" ref="CV18:CV27">IF(AP18=$I$48,1,0)</f>
        <v>0</v>
      </c>
      <c r="CW18" s="67">
        <f aca="true" t="shared" si="88" ref="CW18:CW27">IF(AQ18=$I$49,1,0)</f>
        <v>0</v>
      </c>
      <c r="CY18" s="66">
        <f aca="true" t="shared" si="89" ref="CY18:CY27">SUMIF(BI18:CB18,"1",BI18:CB18)</f>
        <v>0</v>
      </c>
      <c r="CZ18" s="66">
        <f aca="true" t="shared" si="90" ref="CZ18:CZ27">SUMIF(CD18:CW18,"1",CD18:CW18)</f>
        <v>0</v>
      </c>
      <c r="DB18" s="66">
        <f aca="true" t="shared" si="91" ref="DB18:DB27">CY18-CZ18</f>
        <v>0</v>
      </c>
      <c r="DD18" s="67">
        <f aca="true" t="shared" si="92" ref="DD18:DD27">IF(AND(DB18&gt;0,DB18&lt;4),1,0)</f>
        <v>0</v>
      </c>
      <c r="DE18" s="67">
        <f aca="true" t="shared" si="93" ref="DE18:DE27">IF(AND(DB18&gt;3,DB18&lt;7),2,0)</f>
        <v>0</v>
      </c>
      <c r="DF18" s="67">
        <f aca="true" t="shared" si="94" ref="DF18:DF27">IF(AND(DB18&gt;6),3,0)</f>
        <v>0</v>
      </c>
      <c r="DH18" s="67">
        <f aca="true" t="shared" si="95" ref="DH18:DH27">IF(AND(DB18&lt;0,DB18&gt;-4),1,0)</f>
        <v>0</v>
      </c>
      <c r="DI18" s="67">
        <f aca="true" t="shared" si="96" ref="DI18:DI27">IF(AND(DB18&lt;-3,DB18&gt;-7),2,0)</f>
        <v>0</v>
      </c>
      <c r="DJ18" s="67">
        <f aca="true" t="shared" si="97" ref="DJ18:DJ27">IF(AND(DB18&lt;-6),3,0)</f>
        <v>0</v>
      </c>
      <c r="DL18" s="103">
        <f>SUM(CY18:CY27)</f>
        <v>0</v>
      </c>
      <c r="DM18" s="103"/>
      <c r="DN18" s="102">
        <f>SUM(DD18:DF27)</f>
        <v>0</v>
      </c>
      <c r="DO18" s="102"/>
      <c r="DP18" s="66" t="s">
        <v>10</v>
      </c>
      <c r="DQ18" s="102">
        <f>SUM(DH18:DJ27)</f>
        <v>0</v>
      </c>
      <c r="DR18" s="102"/>
      <c r="DS18" s="103">
        <f>SUM(CZ18:CZ27)</f>
        <v>0</v>
      </c>
      <c r="DT18" s="103"/>
    </row>
    <row r="19" spans="1:114" ht="15" customHeight="1">
      <c r="A19" s="16"/>
      <c r="B19" s="17" t="str">
        <f>IF(Соперники!B17&lt;&gt;"",Соперники!B17,"")</f>
        <v>I_LIKE_byblik</v>
      </c>
      <c r="C19" s="54">
        <f>((VALUE(MID(Соперники!C17,1,1))))</f>
        <v>2</v>
      </c>
      <c r="D19" s="54" t="e">
        <f>((VALUE(MID(Соперники!C17,2,1))))</f>
        <v>#VALUE!</v>
      </c>
      <c r="E19" s="54">
        <f>((VALUE(MID(Соперники!C17,3,1))))</f>
        <v>1</v>
      </c>
      <c r="F19" s="54">
        <f>((VALUE(MID(Соперники!C17,4,1))))</f>
        <v>1</v>
      </c>
      <c r="G19" s="54" t="e">
        <f>((VALUE(MID(Соперники!C17,5,1))))</f>
        <v>#VALUE!</v>
      </c>
      <c r="H19" s="54" t="e">
        <f>((VALUE(MID(Соперники!C17,6,1))))</f>
        <v>#VALUE!</v>
      </c>
      <c r="I19" s="54">
        <f>((VALUE(MID(Соперники!C17,7,1))))</f>
        <v>1</v>
      </c>
      <c r="J19" s="54">
        <f>((VALUE(MID(Соперники!C17,8,1))))</f>
        <v>1</v>
      </c>
      <c r="K19" s="54">
        <f>((VALUE(MID(Соперники!C17,9,1))))</f>
        <v>1</v>
      </c>
      <c r="L19" s="54">
        <f>((VALUE(MID(Соперники!C17,10,1))))</f>
        <v>1</v>
      </c>
      <c r="M19" s="54">
        <f>((VALUE(MID(Соперники!C17,11,1))))</f>
        <v>2</v>
      </c>
      <c r="N19" s="54" t="e">
        <f>((VALUE(MID(Соперники!C17,12,1))))</f>
        <v>#VALUE!</v>
      </c>
      <c r="O19" s="54" t="e">
        <f>((VALUE(MID(Соперники!C17,13,1))))</f>
        <v>#VALUE!</v>
      </c>
      <c r="P19" s="54" t="e">
        <f>((VALUE(MID(Соперники!C17,14,1))))</f>
        <v>#VALUE!</v>
      </c>
      <c r="Q19" s="54">
        <f>((VALUE(MID(Соперники!C17,15,1))))</f>
        <v>1</v>
      </c>
      <c r="R19" s="54" t="e">
        <f>((VALUE(MID(Соперники!C17,16,1))))</f>
        <v>#VALUE!</v>
      </c>
      <c r="S19" s="54" t="e">
        <f>((VALUE(MID(Соперники!C17,17,1))))</f>
        <v>#VALUE!</v>
      </c>
      <c r="T19" s="54" t="e">
        <f>((VALUE(MID(Соперники!C17,18,1))))</f>
        <v>#VALUE!</v>
      </c>
      <c r="U19" s="54" t="e">
        <f>((VALUE(MID(Соперники!C17,19,1))))</f>
        <v>#VALUE!</v>
      </c>
      <c r="V19" s="54">
        <f>((VALUE(MID(Соперники!C17,20,1))))</f>
        <v>1</v>
      </c>
      <c r="W19" s="18"/>
      <c r="X19" s="54" t="e">
        <f>((VALUE(MID(Соперники!AA17,1,1))))</f>
        <v>#VALUE!</v>
      </c>
      <c r="Y19" s="54">
        <f>((VALUE(MID(Соперники!AA17,2,1))))</f>
        <v>2</v>
      </c>
      <c r="Z19" s="54" t="e">
        <f>((VALUE(MID(Соперники!AA17,3,1))))</f>
        <v>#VALUE!</v>
      </c>
      <c r="AA19" s="54">
        <f>((VALUE(MID(Соперники!AA17,4,1))))</f>
        <v>1</v>
      </c>
      <c r="AB19" s="54">
        <f>((VALUE(MID(Соперники!AA17,5,1))))</f>
        <v>1</v>
      </c>
      <c r="AC19" s="54">
        <f>((VALUE(MID(Соперники!AA17,6,1))))</f>
        <v>2</v>
      </c>
      <c r="AD19" s="54">
        <f>((VALUE(MID(Соперники!AA17,7,1))))</f>
        <v>1</v>
      </c>
      <c r="AE19" s="54" t="e">
        <f>((VALUE(MID(Соперники!AA17,8,1))))</f>
        <v>#VALUE!</v>
      </c>
      <c r="AF19" s="54">
        <f>((VALUE(MID(Соперники!AA17,9,1))))</f>
        <v>1</v>
      </c>
      <c r="AG19" s="54">
        <f>((VALUE(MID(Соперники!AA17,10,1))))</f>
        <v>1</v>
      </c>
      <c r="AH19" s="54">
        <f>((VALUE(MID(Соперники!AA17,11,1))))</f>
        <v>2</v>
      </c>
      <c r="AI19" s="54">
        <f>((VALUE(MID(Соперники!AA17,12,1))))</f>
        <v>1</v>
      </c>
      <c r="AJ19" s="54" t="e">
        <f>((VALUE(MID(Соперники!AA17,13,1))))</f>
        <v>#VALUE!</v>
      </c>
      <c r="AK19" s="54" t="e">
        <f>((VALUE(MID(Соперники!AA17,14,1))))</f>
        <v>#VALUE!</v>
      </c>
      <c r="AL19" s="54" t="e">
        <f>((VALUE(MID(Соперники!AA17,15,1))))</f>
        <v>#VALUE!</v>
      </c>
      <c r="AM19" s="54" t="e">
        <f>((VALUE(MID(Соперники!AA17,16,1))))</f>
        <v>#VALUE!</v>
      </c>
      <c r="AN19" s="54" t="e">
        <f>((VALUE(MID(Соперники!AA17,17,1))))</f>
        <v>#VALUE!</v>
      </c>
      <c r="AO19" s="54" t="e">
        <f>((VALUE(MID(Соперники!AA17,18,1))))</f>
        <v>#VALUE!</v>
      </c>
      <c r="AP19" s="54" t="e">
        <f>((VALUE(MID(Соперники!AA17,19,1))))</f>
        <v>#VALUE!</v>
      </c>
      <c r="AQ19" s="54">
        <f>((VALUE(MID(Соперники!AA17,20,1))))</f>
        <v>1</v>
      </c>
      <c r="AR19" s="19" t="str">
        <f>IF(Соперники!AU17&lt;&gt;"",Соперники!AU17,"")</f>
        <v>da_basta</v>
      </c>
      <c r="BI19" s="67">
        <f t="shared" si="49"/>
        <v>0</v>
      </c>
      <c r="BJ19" s="67" t="e">
        <f t="shared" si="50"/>
        <v>#VALUE!</v>
      </c>
      <c r="BK19" s="67">
        <f t="shared" si="51"/>
        <v>0</v>
      </c>
      <c r="BL19" s="67">
        <f t="shared" si="52"/>
        <v>0</v>
      </c>
      <c r="BM19" s="67" t="e">
        <f t="shared" si="53"/>
        <v>#VALUE!</v>
      </c>
      <c r="BN19" s="67" t="e">
        <f t="shared" si="54"/>
        <v>#VALUE!</v>
      </c>
      <c r="BO19" s="67">
        <f t="shared" si="55"/>
        <v>0</v>
      </c>
      <c r="BP19" s="67">
        <f t="shared" si="56"/>
        <v>0</v>
      </c>
      <c r="BQ19" s="67">
        <f t="shared" si="57"/>
        <v>0</v>
      </c>
      <c r="BR19" s="67">
        <f t="shared" si="58"/>
        <v>0</v>
      </c>
      <c r="BS19" s="67">
        <f t="shared" si="59"/>
        <v>0</v>
      </c>
      <c r="BT19" s="67" t="e">
        <f t="shared" si="60"/>
        <v>#VALUE!</v>
      </c>
      <c r="BU19" s="67" t="e">
        <f t="shared" si="61"/>
        <v>#VALUE!</v>
      </c>
      <c r="BV19" s="67" t="e">
        <f t="shared" si="62"/>
        <v>#VALUE!</v>
      </c>
      <c r="BW19" s="67">
        <f t="shared" si="63"/>
        <v>0</v>
      </c>
      <c r="BX19" s="67" t="e">
        <f t="shared" si="64"/>
        <v>#VALUE!</v>
      </c>
      <c r="BY19" s="67" t="e">
        <f t="shared" si="65"/>
        <v>#VALUE!</v>
      </c>
      <c r="BZ19" s="67" t="e">
        <f t="shared" si="66"/>
        <v>#VALUE!</v>
      </c>
      <c r="CA19" s="67" t="e">
        <f t="shared" si="67"/>
        <v>#VALUE!</v>
      </c>
      <c r="CB19" s="67">
        <f t="shared" si="68"/>
        <v>0</v>
      </c>
      <c r="CC19" s="67"/>
      <c r="CD19" s="67" t="e">
        <f t="shared" si="69"/>
        <v>#VALUE!</v>
      </c>
      <c r="CE19" s="67">
        <f t="shared" si="70"/>
        <v>0</v>
      </c>
      <c r="CF19" s="67" t="e">
        <f t="shared" si="71"/>
        <v>#VALUE!</v>
      </c>
      <c r="CG19" s="67">
        <f t="shared" si="72"/>
        <v>0</v>
      </c>
      <c r="CH19" s="67">
        <f t="shared" si="73"/>
        <v>0</v>
      </c>
      <c r="CI19" s="67">
        <f t="shared" si="74"/>
        <v>0</v>
      </c>
      <c r="CJ19" s="67">
        <f t="shared" si="75"/>
        <v>0</v>
      </c>
      <c r="CK19" s="67" t="e">
        <f t="shared" si="76"/>
        <v>#VALUE!</v>
      </c>
      <c r="CL19" s="67">
        <f t="shared" si="77"/>
        <v>0</v>
      </c>
      <c r="CM19" s="67">
        <f t="shared" si="78"/>
        <v>0</v>
      </c>
      <c r="CN19" s="67">
        <f t="shared" si="79"/>
        <v>0</v>
      </c>
      <c r="CO19" s="67">
        <f t="shared" si="80"/>
        <v>0</v>
      </c>
      <c r="CP19" s="67" t="e">
        <f t="shared" si="81"/>
        <v>#VALUE!</v>
      </c>
      <c r="CQ19" s="67" t="e">
        <f t="shared" si="82"/>
        <v>#VALUE!</v>
      </c>
      <c r="CR19" s="67" t="e">
        <f t="shared" si="83"/>
        <v>#VALUE!</v>
      </c>
      <c r="CS19" s="67" t="e">
        <f t="shared" si="84"/>
        <v>#VALUE!</v>
      </c>
      <c r="CT19" s="67" t="e">
        <f t="shared" si="85"/>
        <v>#VALUE!</v>
      </c>
      <c r="CU19" s="67" t="e">
        <f t="shared" si="86"/>
        <v>#VALUE!</v>
      </c>
      <c r="CV19" s="67" t="e">
        <f t="shared" si="87"/>
        <v>#VALUE!</v>
      </c>
      <c r="CW19" s="67">
        <f t="shared" si="88"/>
        <v>0</v>
      </c>
      <c r="CY19" s="66">
        <f t="shared" si="89"/>
        <v>0</v>
      </c>
      <c r="CZ19" s="66">
        <f t="shared" si="90"/>
        <v>0</v>
      </c>
      <c r="DB19" s="66">
        <f t="shared" si="91"/>
        <v>0</v>
      </c>
      <c r="DD19" s="67">
        <f t="shared" si="92"/>
        <v>0</v>
      </c>
      <c r="DE19" s="67">
        <f t="shared" si="93"/>
        <v>0</v>
      </c>
      <c r="DF19" s="67">
        <f t="shared" si="94"/>
        <v>0</v>
      </c>
      <c r="DH19" s="67">
        <f t="shared" si="95"/>
        <v>0</v>
      </c>
      <c r="DI19" s="67">
        <f t="shared" si="96"/>
        <v>0</v>
      </c>
      <c r="DJ19" s="67">
        <f t="shared" si="97"/>
        <v>0</v>
      </c>
    </row>
    <row r="20" spans="1:114" ht="15" customHeight="1">
      <c r="A20" s="16"/>
      <c r="B20" s="17" t="str">
        <f>IF(Соперники!B18&lt;&gt;"",Соперники!B18,"")</f>
        <v>fanatt</v>
      </c>
      <c r="C20" s="54" t="e">
        <f>((VALUE(MID(Соперники!C18,1,1))))</f>
        <v>#VALUE!</v>
      </c>
      <c r="D20" s="54">
        <f>((VALUE(MID(Соперники!C18,2,1))))</f>
        <v>1</v>
      </c>
      <c r="E20" s="54">
        <f>((VALUE(MID(Соперники!C18,3,1))))</f>
        <v>2</v>
      </c>
      <c r="F20" s="54" t="e">
        <f>((VALUE(MID(Соперники!C18,4,1))))</f>
        <v>#VALUE!</v>
      </c>
      <c r="G20" s="54">
        <f>((VALUE(MID(Соперники!C18,5,1))))</f>
        <v>1</v>
      </c>
      <c r="H20" s="54">
        <f>((VALUE(MID(Соперники!C18,6,1))))</f>
        <v>0</v>
      </c>
      <c r="I20" s="54" t="e">
        <f>((VALUE(MID(Соперники!C18,7,1))))</f>
        <v>#VALUE!</v>
      </c>
      <c r="J20" s="54" t="e">
        <f>((VALUE(MID(Соперники!C18,8,1))))</f>
        <v>#VALUE!</v>
      </c>
      <c r="K20" s="54">
        <f>((VALUE(MID(Соперники!C18,9,1))))</f>
        <v>1</v>
      </c>
      <c r="L20" s="54">
        <f>((VALUE(MID(Соперники!C18,10,1))))</f>
        <v>1</v>
      </c>
      <c r="M20" s="54" t="e">
        <f>((VALUE(MID(Соперники!C18,11,1))))</f>
        <v>#VALUE!</v>
      </c>
      <c r="N20" s="54" t="e">
        <f>((VALUE(MID(Соперники!C18,12,1))))</f>
        <v>#VALUE!</v>
      </c>
      <c r="O20" s="54">
        <f>((VALUE(MID(Соперники!C18,13,1))))</f>
        <v>2</v>
      </c>
      <c r="P20" s="54" t="e">
        <f>((VALUE(MID(Соперники!C18,14,1))))</f>
        <v>#VALUE!</v>
      </c>
      <c r="Q20" s="54">
        <f>((VALUE(MID(Соперники!C18,15,1))))</f>
        <v>0</v>
      </c>
      <c r="R20" s="54" t="e">
        <f>((VALUE(MID(Соперники!C18,16,1))))</f>
        <v>#VALUE!</v>
      </c>
      <c r="S20" s="54">
        <f>((VALUE(MID(Соперники!C18,17,1))))</f>
        <v>1</v>
      </c>
      <c r="T20" s="54" t="e">
        <f>((VALUE(MID(Соперники!C18,18,1))))</f>
        <v>#VALUE!</v>
      </c>
      <c r="U20" s="54" t="e">
        <f>((VALUE(MID(Соперники!C18,19,1))))</f>
        <v>#VALUE!</v>
      </c>
      <c r="V20" s="54">
        <f>((VALUE(MID(Соперники!C18,20,1))))</f>
        <v>1</v>
      </c>
      <c r="W20" s="18"/>
      <c r="X20" s="54" t="e">
        <f>((VALUE(MID(Соперники!AA18,1,1))))</f>
        <v>#VALUE!</v>
      </c>
      <c r="Y20" s="54" t="e">
        <f>((VALUE(MID(Соперники!AA18,2,1))))</f>
        <v>#VALUE!</v>
      </c>
      <c r="Z20" s="54">
        <f>((VALUE(MID(Соперники!AA18,3,1))))</f>
        <v>1</v>
      </c>
      <c r="AA20" s="54">
        <f>((VALUE(MID(Соперники!AA18,4,1))))</f>
        <v>1</v>
      </c>
      <c r="AB20" s="54" t="e">
        <f>((VALUE(MID(Соперники!AA18,5,1))))</f>
        <v>#VALUE!</v>
      </c>
      <c r="AC20" s="54" t="e">
        <f>((VALUE(MID(Соперники!AA18,6,1))))</f>
        <v>#VALUE!</v>
      </c>
      <c r="AD20" s="54" t="e">
        <f>((VALUE(MID(Соперники!AA18,7,1))))</f>
        <v>#VALUE!</v>
      </c>
      <c r="AE20" s="54">
        <f>((VALUE(MID(Соперники!AA18,8,1))))</f>
        <v>1</v>
      </c>
      <c r="AF20" s="54">
        <f>((VALUE(MID(Соперники!AA18,9,1))))</f>
        <v>1</v>
      </c>
      <c r="AG20" s="54">
        <f>((VALUE(MID(Соперники!AA18,10,1))))</f>
        <v>1</v>
      </c>
      <c r="AH20" s="54">
        <f>((VALUE(MID(Соперники!AA18,11,1))))</f>
        <v>2</v>
      </c>
      <c r="AI20" s="54">
        <f>((VALUE(MID(Соперники!AA18,12,1))))</f>
        <v>1</v>
      </c>
      <c r="AJ20" s="54" t="e">
        <f>((VALUE(MID(Соперники!AA18,13,1))))</f>
        <v>#VALUE!</v>
      </c>
      <c r="AK20" s="54" t="e">
        <f>((VALUE(MID(Соперники!AA18,14,1))))</f>
        <v>#VALUE!</v>
      </c>
      <c r="AL20" s="54">
        <f>((VALUE(MID(Соперники!AA18,15,1))))</f>
        <v>1</v>
      </c>
      <c r="AM20" s="54" t="e">
        <f>((VALUE(MID(Соперники!AA18,16,1))))</f>
        <v>#VALUE!</v>
      </c>
      <c r="AN20" s="54">
        <f>((VALUE(MID(Соперники!AA18,17,1))))</f>
        <v>1</v>
      </c>
      <c r="AO20" s="54" t="e">
        <f>((VALUE(MID(Соперники!AA18,18,1))))</f>
        <v>#VALUE!</v>
      </c>
      <c r="AP20" s="54" t="e">
        <f>((VALUE(MID(Соперники!AA18,19,1))))</f>
        <v>#VALUE!</v>
      </c>
      <c r="AQ20" s="54">
        <f>((VALUE(MID(Соперники!AA18,20,1))))</f>
        <v>1</v>
      </c>
      <c r="AR20" s="19" t="str">
        <f>IF(Соперники!AU18&lt;&gt;"",Соперники!AU18,"")</f>
        <v>THA</v>
      </c>
      <c r="BI20" s="67" t="e">
        <f t="shared" si="49"/>
        <v>#VALUE!</v>
      </c>
      <c r="BJ20" s="67">
        <f t="shared" si="50"/>
        <v>0</v>
      </c>
      <c r="BK20" s="67">
        <f t="shared" si="51"/>
        <v>0</v>
      </c>
      <c r="BL20" s="67" t="e">
        <f t="shared" si="52"/>
        <v>#VALUE!</v>
      </c>
      <c r="BM20" s="67">
        <f t="shared" si="53"/>
        <v>0</v>
      </c>
      <c r="BN20" s="67">
        <f t="shared" si="54"/>
        <v>0</v>
      </c>
      <c r="BO20" s="67" t="e">
        <f t="shared" si="55"/>
        <v>#VALUE!</v>
      </c>
      <c r="BP20" s="67" t="e">
        <f t="shared" si="56"/>
        <v>#VALUE!</v>
      </c>
      <c r="BQ20" s="67">
        <f t="shared" si="57"/>
        <v>0</v>
      </c>
      <c r="BR20" s="67">
        <f t="shared" si="58"/>
        <v>0</v>
      </c>
      <c r="BS20" s="67" t="e">
        <f t="shared" si="59"/>
        <v>#VALUE!</v>
      </c>
      <c r="BT20" s="67" t="e">
        <f t="shared" si="60"/>
        <v>#VALUE!</v>
      </c>
      <c r="BU20" s="67">
        <f t="shared" si="61"/>
        <v>0</v>
      </c>
      <c r="BV20" s="67" t="e">
        <f t="shared" si="62"/>
        <v>#VALUE!</v>
      </c>
      <c r="BW20" s="67">
        <f t="shared" si="63"/>
        <v>0</v>
      </c>
      <c r="BX20" s="67" t="e">
        <f t="shared" si="64"/>
        <v>#VALUE!</v>
      </c>
      <c r="BY20" s="67">
        <f t="shared" si="65"/>
        <v>0</v>
      </c>
      <c r="BZ20" s="67" t="e">
        <f t="shared" si="66"/>
        <v>#VALUE!</v>
      </c>
      <c r="CA20" s="67" t="e">
        <f t="shared" si="67"/>
        <v>#VALUE!</v>
      </c>
      <c r="CB20" s="67">
        <f t="shared" si="68"/>
        <v>0</v>
      </c>
      <c r="CC20" s="67"/>
      <c r="CD20" s="67" t="e">
        <f t="shared" si="69"/>
        <v>#VALUE!</v>
      </c>
      <c r="CE20" s="67" t="e">
        <f t="shared" si="70"/>
        <v>#VALUE!</v>
      </c>
      <c r="CF20" s="67">
        <f t="shared" si="71"/>
        <v>0</v>
      </c>
      <c r="CG20" s="67">
        <f t="shared" si="72"/>
        <v>0</v>
      </c>
      <c r="CH20" s="67" t="e">
        <f t="shared" si="73"/>
        <v>#VALUE!</v>
      </c>
      <c r="CI20" s="67" t="e">
        <f t="shared" si="74"/>
        <v>#VALUE!</v>
      </c>
      <c r="CJ20" s="67" t="e">
        <f t="shared" si="75"/>
        <v>#VALUE!</v>
      </c>
      <c r="CK20" s="67">
        <f t="shared" si="76"/>
        <v>0</v>
      </c>
      <c r="CL20" s="67">
        <f t="shared" si="77"/>
        <v>0</v>
      </c>
      <c r="CM20" s="67">
        <f t="shared" si="78"/>
        <v>0</v>
      </c>
      <c r="CN20" s="67">
        <f t="shared" si="79"/>
        <v>0</v>
      </c>
      <c r="CO20" s="67">
        <f t="shared" si="80"/>
        <v>0</v>
      </c>
      <c r="CP20" s="67" t="e">
        <f t="shared" si="81"/>
        <v>#VALUE!</v>
      </c>
      <c r="CQ20" s="67" t="e">
        <f t="shared" si="82"/>
        <v>#VALUE!</v>
      </c>
      <c r="CR20" s="67">
        <f t="shared" si="83"/>
        <v>0</v>
      </c>
      <c r="CS20" s="67" t="e">
        <f t="shared" si="84"/>
        <v>#VALUE!</v>
      </c>
      <c r="CT20" s="67">
        <f t="shared" si="85"/>
        <v>0</v>
      </c>
      <c r="CU20" s="67" t="e">
        <f t="shared" si="86"/>
        <v>#VALUE!</v>
      </c>
      <c r="CV20" s="67" t="e">
        <f t="shared" si="87"/>
        <v>#VALUE!</v>
      </c>
      <c r="CW20" s="67">
        <f t="shared" si="88"/>
        <v>0</v>
      </c>
      <c r="CY20" s="66">
        <f t="shared" si="89"/>
        <v>0</v>
      </c>
      <c r="CZ20" s="66">
        <f t="shared" si="90"/>
        <v>0</v>
      </c>
      <c r="DB20" s="66">
        <f t="shared" si="91"/>
        <v>0</v>
      </c>
      <c r="DD20" s="67">
        <f t="shared" si="92"/>
        <v>0</v>
      </c>
      <c r="DE20" s="67">
        <f t="shared" si="93"/>
        <v>0</v>
      </c>
      <c r="DF20" s="67">
        <f t="shared" si="94"/>
        <v>0</v>
      </c>
      <c r="DH20" s="67">
        <f t="shared" si="95"/>
        <v>0</v>
      </c>
      <c r="DI20" s="67">
        <f t="shared" si="96"/>
        <v>0</v>
      </c>
      <c r="DJ20" s="67">
        <f t="shared" si="97"/>
        <v>0</v>
      </c>
    </row>
    <row r="21" spans="1:114" ht="15" customHeight="1">
      <c r="A21" s="16"/>
      <c r="B21" s="17" t="str">
        <f>IF(Соперники!B19&lt;&gt;"",Соперники!B19,"")</f>
        <v>Oksi_f</v>
      </c>
      <c r="C21" s="54">
        <f>((VALUE(MID(Соперники!C19,1,1))))</f>
        <v>2</v>
      </c>
      <c r="D21" s="54" t="e">
        <f>((VALUE(MID(Соперники!C19,2,1))))</f>
        <v>#VALUE!</v>
      </c>
      <c r="E21" s="54">
        <f>((VALUE(MID(Соперники!C19,3,1))))</f>
        <v>1</v>
      </c>
      <c r="F21" s="54">
        <f>((VALUE(MID(Соперники!C19,4,1))))</f>
        <v>1</v>
      </c>
      <c r="G21" s="54" t="e">
        <f>((VALUE(MID(Соперники!C19,5,1))))</f>
        <v>#VALUE!</v>
      </c>
      <c r="H21" s="54" t="e">
        <f>((VALUE(MID(Соперники!C19,6,1))))</f>
        <v>#VALUE!</v>
      </c>
      <c r="I21" s="54" t="e">
        <f>((VALUE(MID(Соперники!C19,7,1))))</f>
        <v>#VALUE!</v>
      </c>
      <c r="J21" s="54" t="e">
        <f>((VALUE(MID(Соперники!C19,8,1))))</f>
        <v>#VALUE!</v>
      </c>
      <c r="K21" s="54">
        <f>((VALUE(MID(Соперники!C19,9,1))))</f>
        <v>1</v>
      </c>
      <c r="L21" s="54">
        <f>((VALUE(MID(Соперники!C19,10,1))))</f>
        <v>1</v>
      </c>
      <c r="M21" s="54">
        <f>((VALUE(MID(Соперники!C19,11,1))))</f>
        <v>2</v>
      </c>
      <c r="N21" s="54">
        <f>((VALUE(MID(Соперники!C19,12,1))))</f>
        <v>1</v>
      </c>
      <c r="O21" s="54" t="e">
        <f>((VALUE(MID(Соперники!C19,13,1))))</f>
        <v>#VALUE!</v>
      </c>
      <c r="P21" s="54" t="e">
        <f>((VALUE(MID(Соперники!C19,14,1))))</f>
        <v>#VALUE!</v>
      </c>
      <c r="Q21" s="54">
        <f>((VALUE(MID(Соперники!C19,15,1))))</f>
        <v>1</v>
      </c>
      <c r="R21" s="54" t="e">
        <f>((VALUE(MID(Соперники!C19,16,1))))</f>
        <v>#VALUE!</v>
      </c>
      <c r="S21" s="54">
        <f>((VALUE(MID(Соперники!C19,17,1))))</f>
        <v>1</v>
      </c>
      <c r="T21" s="54" t="e">
        <f>((VALUE(MID(Соперники!C19,18,1))))</f>
        <v>#VALUE!</v>
      </c>
      <c r="U21" s="54" t="e">
        <f>((VALUE(MID(Соперники!C19,19,1))))</f>
        <v>#VALUE!</v>
      </c>
      <c r="V21" s="54">
        <f>((VALUE(MID(Соперники!C19,20,1))))</f>
        <v>1</v>
      </c>
      <c r="W21" s="18"/>
      <c r="X21" s="54" t="e">
        <f>((VALUE(MID(Соперники!AA19,1,1))))</f>
        <v>#VALUE!</v>
      </c>
      <c r="Y21" s="54">
        <f>((VALUE(MID(Соперники!AA19,2,1))))</f>
        <v>2</v>
      </c>
      <c r="Z21" s="54">
        <f>((VALUE(MID(Соперники!AA19,3,1))))</f>
        <v>1</v>
      </c>
      <c r="AA21" s="54">
        <f>((VALUE(MID(Соперники!AA19,4,1))))</f>
        <v>1</v>
      </c>
      <c r="AB21" s="54">
        <f>((VALUE(MID(Соперники!AA19,5,1))))</f>
        <v>1</v>
      </c>
      <c r="AC21" s="54" t="e">
        <f>((VALUE(MID(Соперники!AA19,6,1))))</f>
        <v>#VALUE!</v>
      </c>
      <c r="AD21" s="54">
        <f>((VALUE(MID(Соперники!AA19,7,1))))</f>
        <v>1</v>
      </c>
      <c r="AE21" s="54" t="e">
        <f>((VALUE(MID(Соперники!AA19,8,1))))</f>
        <v>#VALUE!</v>
      </c>
      <c r="AF21" s="54">
        <f>((VALUE(MID(Соперники!AA19,9,1))))</f>
        <v>1</v>
      </c>
      <c r="AG21" s="54">
        <f>((VALUE(MID(Соперники!AA19,10,1))))</f>
        <v>1</v>
      </c>
      <c r="AH21" s="54">
        <f>((VALUE(MID(Соперники!AA19,11,1))))</f>
        <v>2</v>
      </c>
      <c r="AI21" s="54" t="e">
        <f>((VALUE(MID(Соперники!AA19,12,1))))</f>
        <v>#VALUE!</v>
      </c>
      <c r="AJ21" s="54" t="e">
        <f>((VALUE(MID(Соперники!AA19,13,1))))</f>
        <v>#VALUE!</v>
      </c>
      <c r="AK21" s="54" t="e">
        <f>((VALUE(MID(Соперники!AA19,14,1))))</f>
        <v>#VALUE!</v>
      </c>
      <c r="AL21" s="54">
        <f>((VALUE(MID(Соперники!AA19,15,1))))</f>
        <v>1</v>
      </c>
      <c r="AM21" s="54" t="e">
        <f>((VALUE(MID(Соперники!AA19,16,1))))</f>
        <v>#VALUE!</v>
      </c>
      <c r="AN21" s="54">
        <f>((VALUE(MID(Соперники!AA19,17,1))))</f>
        <v>1</v>
      </c>
      <c r="AO21" s="54" t="e">
        <f>((VALUE(MID(Соперники!AA19,18,1))))</f>
        <v>#VALUE!</v>
      </c>
      <c r="AP21" s="54" t="e">
        <f>((VALUE(MID(Соперники!AA19,19,1))))</f>
        <v>#VALUE!</v>
      </c>
      <c r="AQ21" s="54" t="e">
        <f>((VALUE(MID(Соперники!AA19,20,1))))</f>
        <v>#VALUE!</v>
      </c>
      <c r="AR21" s="19" t="str">
        <f>IF(Соперники!AU19&lt;&gt;"",Соперники!AU19,"")</f>
        <v>Nick777</v>
      </c>
      <c r="BI21" s="67">
        <f t="shared" si="49"/>
        <v>0</v>
      </c>
      <c r="BJ21" s="67" t="e">
        <f t="shared" si="50"/>
        <v>#VALUE!</v>
      </c>
      <c r="BK21" s="67">
        <f t="shared" si="51"/>
        <v>0</v>
      </c>
      <c r="BL21" s="67">
        <f t="shared" si="52"/>
        <v>0</v>
      </c>
      <c r="BM21" s="67" t="e">
        <f t="shared" si="53"/>
        <v>#VALUE!</v>
      </c>
      <c r="BN21" s="67" t="e">
        <f t="shared" si="54"/>
        <v>#VALUE!</v>
      </c>
      <c r="BO21" s="67" t="e">
        <f t="shared" si="55"/>
        <v>#VALUE!</v>
      </c>
      <c r="BP21" s="67" t="e">
        <f t="shared" si="56"/>
        <v>#VALUE!</v>
      </c>
      <c r="BQ21" s="67">
        <f t="shared" si="57"/>
        <v>0</v>
      </c>
      <c r="BR21" s="67">
        <f t="shared" si="58"/>
        <v>0</v>
      </c>
      <c r="BS21" s="67">
        <f t="shared" si="59"/>
        <v>0</v>
      </c>
      <c r="BT21" s="67">
        <f t="shared" si="60"/>
        <v>0</v>
      </c>
      <c r="BU21" s="67" t="e">
        <f t="shared" si="61"/>
        <v>#VALUE!</v>
      </c>
      <c r="BV21" s="67" t="e">
        <f t="shared" si="62"/>
        <v>#VALUE!</v>
      </c>
      <c r="BW21" s="67">
        <f t="shared" si="63"/>
        <v>0</v>
      </c>
      <c r="BX21" s="67" t="e">
        <f t="shared" si="64"/>
        <v>#VALUE!</v>
      </c>
      <c r="BY21" s="67">
        <f t="shared" si="65"/>
        <v>0</v>
      </c>
      <c r="BZ21" s="67" t="e">
        <f t="shared" si="66"/>
        <v>#VALUE!</v>
      </c>
      <c r="CA21" s="67" t="e">
        <f t="shared" si="67"/>
        <v>#VALUE!</v>
      </c>
      <c r="CB21" s="67">
        <f t="shared" si="68"/>
        <v>0</v>
      </c>
      <c r="CC21" s="67"/>
      <c r="CD21" s="67" t="e">
        <f t="shared" si="69"/>
        <v>#VALUE!</v>
      </c>
      <c r="CE21" s="67">
        <f t="shared" si="70"/>
        <v>0</v>
      </c>
      <c r="CF21" s="67">
        <f t="shared" si="71"/>
        <v>0</v>
      </c>
      <c r="CG21" s="67">
        <f t="shared" si="72"/>
        <v>0</v>
      </c>
      <c r="CH21" s="67">
        <f t="shared" si="73"/>
        <v>0</v>
      </c>
      <c r="CI21" s="67" t="e">
        <f t="shared" si="74"/>
        <v>#VALUE!</v>
      </c>
      <c r="CJ21" s="67">
        <f t="shared" si="75"/>
        <v>0</v>
      </c>
      <c r="CK21" s="67" t="e">
        <f t="shared" si="76"/>
        <v>#VALUE!</v>
      </c>
      <c r="CL21" s="67">
        <f t="shared" si="77"/>
        <v>0</v>
      </c>
      <c r="CM21" s="67">
        <f t="shared" si="78"/>
        <v>0</v>
      </c>
      <c r="CN21" s="67">
        <f t="shared" si="79"/>
        <v>0</v>
      </c>
      <c r="CO21" s="67" t="e">
        <f t="shared" si="80"/>
        <v>#VALUE!</v>
      </c>
      <c r="CP21" s="67" t="e">
        <f t="shared" si="81"/>
        <v>#VALUE!</v>
      </c>
      <c r="CQ21" s="67" t="e">
        <f t="shared" si="82"/>
        <v>#VALUE!</v>
      </c>
      <c r="CR21" s="67">
        <f t="shared" si="83"/>
        <v>0</v>
      </c>
      <c r="CS21" s="67" t="e">
        <f t="shared" si="84"/>
        <v>#VALUE!</v>
      </c>
      <c r="CT21" s="67">
        <f t="shared" si="85"/>
        <v>0</v>
      </c>
      <c r="CU21" s="67" t="e">
        <f t="shared" si="86"/>
        <v>#VALUE!</v>
      </c>
      <c r="CV21" s="67" t="e">
        <f t="shared" si="87"/>
        <v>#VALUE!</v>
      </c>
      <c r="CW21" s="67" t="e">
        <f t="shared" si="88"/>
        <v>#VALUE!</v>
      </c>
      <c r="CY21" s="66">
        <f t="shared" si="89"/>
        <v>0</v>
      </c>
      <c r="CZ21" s="66">
        <f t="shared" si="90"/>
        <v>0</v>
      </c>
      <c r="DB21" s="66">
        <f t="shared" si="91"/>
        <v>0</v>
      </c>
      <c r="DD21" s="67">
        <f t="shared" si="92"/>
        <v>0</v>
      </c>
      <c r="DE21" s="67">
        <f t="shared" si="93"/>
        <v>0</v>
      </c>
      <c r="DF21" s="67">
        <f t="shared" si="94"/>
        <v>0</v>
      </c>
      <c r="DH21" s="67">
        <f t="shared" si="95"/>
        <v>0</v>
      </c>
      <c r="DI21" s="67">
        <f t="shared" si="96"/>
        <v>0</v>
      </c>
      <c r="DJ21" s="67">
        <f t="shared" si="97"/>
        <v>0</v>
      </c>
    </row>
    <row r="22" spans="1:114" ht="15" customHeight="1">
      <c r="A22" s="16"/>
      <c r="B22" s="17">
        <f>IF(Соперники!B20&lt;&gt;"",Соперники!B20,"")</f>
      </c>
      <c r="C22" s="54" t="e">
        <f>((VALUE(MID(Соперники!C20,1,1))))</f>
        <v>#VALUE!</v>
      </c>
      <c r="D22" s="54" t="e">
        <f>((VALUE(MID(Соперники!C20,2,1))))</f>
        <v>#VALUE!</v>
      </c>
      <c r="E22" s="54" t="e">
        <f>((VALUE(MID(Соперники!C20,3,1))))</f>
        <v>#VALUE!</v>
      </c>
      <c r="F22" s="54" t="e">
        <f>((VALUE(MID(Соперники!C20,4,1))))</f>
        <v>#VALUE!</v>
      </c>
      <c r="G22" s="54" t="e">
        <f>((VALUE(MID(Соперники!C20,5,1))))</f>
        <v>#VALUE!</v>
      </c>
      <c r="H22" s="54" t="e">
        <f>((VALUE(MID(Соперники!C20,6,1))))</f>
        <v>#VALUE!</v>
      </c>
      <c r="I22" s="54" t="e">
        <f>((VALUE(MID(Соперники!C20,7,1))))</f>
        <v>#VALUE!</v>
      </c>
      <c r="J22" s="54" t="e">
        <f>((VALUE(MID(Соперники!C20,8,1))))</f>
        <v>#VALUE!</v>
      </c>
      <c r="K22" s="54" t="e">
        <f>((VALUE(MID(Соперники!C20,9,1))))</f>
        <v>#VALUE!</v>
      </c>
      <c r="L22" s="54" t="e">
        <f>((VALUE(MID(Соперники!C20,10,1))))</f>
        <v>#VALUE!</v>
      </c>
      <c r="M22" s="54" t="e">
        <f>((VALUE(MID(Соперники!C20,11,1))))</f>
        <v>#VALUE!</v>
      </c>
      <c r="N22" s="54" t="e">
        <f>((VALUE(MID(Соперники!C20,12,1))))</f>
        <v>#VALUE!</v>
      </c>
      <c r="O22" s="54" t="e">
        <f>((VALUE(MID(Соперники!C20,13,1))))</f>
        <v>#VALUE!</v>
      </c>
      <c r="P22" s="54" t="e">
        <f>((VALUE(MID(Соперники!C20,14,1))))</f>
        <v>#VALUE!</v>
      </c>
      <c r="Q22" s="54" t="e">
        <f>((VALUE(MID(Соперники!C20,15,1))))</f>
        <v>#VALUE!</v>
      </c>
      <c r="R22" s="54" t="e">
        <f>((VALUE(MID(Соперники!C20,16,1))))</f>
        <v>#VALUE!</v>
      </c>
      <c r="S22" s="54" t="e">
        <f>((VALUE(MID(Соперники!C20,17,1))))</f>
        <v>#VALUE!</v>
      </c>
      <c r="T22" s="54" t="e">
        <f>((VALUE(MID(Соперники!C20,18,1))))</f>
        <v>#VALUE!</v>
      </c>
      <c r="U22" s="54" t="e">
        <f>((VALUE(MID(Соперники!C20,19,1))))</f>
        <v>#VALUE!</v>
      </c>
      <c r="V22" s="54" t="e">
        <f>((VALUE(MID(Соперники!C20,20,1))))</f>
        <v>#VALUE!</v>
      </c>
      <c r="W22" s="18"/>
      <c r="X22" s="54">
        <f>((VALUE(MID(Соперники!AA20,1,1))))</f>
        <v>2</v>
      </c>
      <c r="Y22" s="54">
        <f>((VALUE(MID(Соперники!AA20,2,1))))</f>
        <v>0</v>
      </c>
      <c r="Z22" s="54">
        <f>((VALUE(MID(Соперники!AA20,3,1))))</f>
        <v>1</v>
      </c>
      <c r="AA22" s="54">
        <f>((VALUE(MID(Соперники!AA20,4,1))))</f>
        <v>1</v>
      </c>
      <c r="AB22" s="54">
        <f>((VALUE(MID(Соперники!AA20,5,1))))</f>
        <v>0</v>
      </c>
      <c r="AC22" s="54">
        <f>((VALUE(MID(Соперники!AA20,6,1))))</f>
        <v>2</v>
      </c>
      <c r="AD22" s="54" t="e">
        <f>((VALUE(MID(Соперники!AA20,7,1))))</f>
        <v>#VALUE!</v>
      </c>
      <c r="AE22" s="54" t="e">
        <f>((VALUE(MID(Соперники!AA20,8,1))))</f>
        <v>#VALUE!</v>
      </c>
      <c r="AF22" s="54" t="e">
        <f>((VALUE(MID(Соперники!AA20,9,1))))</f>
        <v>#VALUE!</v>
      </c>
      <c r="AG22" s="54" t="e">
        <f>((VALUE(MID(Соперники!AA20,10,1))))</f>
        <v>#VALUE!</v>
      </c>
      <c r="AH22" s="54">
        <f>((VALUE(MID(Соперники!AA20,11,1))))</f>
        <v>2</v>
      </c>
      <c r="AI22" s="54">
        <f>((VALUE(MID(Соперники!AA20,12,1))))</f>
        <v>2</v>
      </c>
      <c r="AJ22" s="54" t="e">
        <f>((VALUE(MID(Соперники!AA20,13,1))))</f>
        <v>#VALUE!</v>
      </c>
      <c r="AK22" s="54" t="e">
        <f>((VALUE(MID(Соперники!AA20,14,1))))</f>
        <v>#VALUE!</v>
      </c>
      <c r="AL22" s="54" t="e">
        <f>((VALUE(MID(Соперники!AA20,15,1))))</f>
        <v>#VALUE!</v>
      </c>
      <c r="AM22" s="54">
        <f>((VALUE(MID(Соперники!AA20,16,1))))</f>
        <v>1</v>
      </c>
      <c r="AN22" s="54" t="e">
        <f>((VALUE(MID(Соперники!AA20,17,1))))</f>
        <v>#VALUE!</v>
      </c>
      <c r="AO22" s="54" t="e">
        <f>((VALUE(MID(Соперники!AA20,18,1))))</f>
        <v>#VALUE!</v>
      </c>
      <c r="AP22" s="54" t="e">
        <f>((VALUE(MID(Соперники!AA20,19,1))))</f>
        <v>#VALUE!</v>
      </c>
      <c r="AQ22" s="54">
        <f>((VALUE(MID(Соперники!AA20,20,1))))</f>
        <v>1</v>
      </c>
      <c r="AR22" s="19" t="str">
        <f>IF(Соперники!AU20&lt;&gt;"",Соперники!AU20,"")</f>
        <v>Sheva</v>
      </c>
      <c r="BI22" s="67" t="e">
        <f t="shared" si="49"/>
        <v>#VALUE!</v>
      </c>
      <c r="BJ22" s="67" t="e">
        <f t="shared" si="50"/>
        <v>#VALUE!</v>
      </c>
      <c r="BK22" s="67" t="e">
        <f t="shared" si="51"/>
        <v>#VALUE!</v>
      </c>
      <c r="BL22" s="67" t="e">
        <f t="shared" si="52"/>
        <v>#VALUE!</v>
      </c>
      <c r="BM22" s="67" t="e">
        <f t="shared" si="53"/>
        <v>#VALUE!</v>
      </c>
      <c r="BN22" s="67" t="e">
        <f t="shared" si="54"/>
        <v>#VALUE!</v>
      </c>
      <c r="BO22" s="67" t="e">
        <f t="shared" si="55"/>
        <v>#VALUE!</v>
      </c>
      <c r="BP22" s="67" t="e">
        <f t="shared" si="56"/>
        <v>#VALUE!</v>
      </c>
      <c r="BQ22" s="67" t="e">
        <f t="shared" si="57"/>
        <v>#VALUE!</v>
      </c>
      <c r="BR22" s="67" t="e">
        <f t="shared" si="58"/>
        <v>#VALUE!</v>
      </c>
      <c r="BS22" s="67" t="e">
        <f t="shared" si="59"/>
        <v>#VALUE!</v>
      </c>
      <c r="BT22" s="67" t="e">
        <f t="shared" si="60"/>
        <v>#VALUE!</v>
      </c>
      <c r="BU22" s="67" t="e">
        <f t="shared" si="61"/>
        <v>#VALUE!</v>
      </c>
      <c r="BV22" s="67" t="e">
        <f t="shared" si="62"/>
        <v>#VALUE!</v>
      </c>
      <c r="BW22" s="67" t="e">
        <f t="shared" si="63"/>
        <v>#VALUE!</v>
      </c>
      <c r="BX22" s="67" t="e">
        <f t="shared" si="64"/>
        <v>#VALUE!</v>
      </c>
      <c r="BY22" s="67" t="e">
        <f t="shared" si="65"/>
        <v>#VALUE!</v>
      </c>
      <c r="BZ22" s="67" t="e">
        <f t="shared" si="66"/>
        <v>#VALUE!</v>
      </c>
      <c r="CA22" s="67" t="e">
        <f t="shared" si="67"/>
        <v>#VALUE!</v>
      </c>
      <c r="CB22" s="67" t="e">
        <f t="shared" si="68"/>
        <v>#VALUE!</v>
      </c>
      <c r="CC22" s="67"/>
      <c r="CD22" s="67">
        <f t="shared" si="69"/>
        <v>0</v>
      </c>
      <c r="CE22" s="67">
        <f t="shared" si="70"/>
        <v>0</v>
      </c>
      <c r="CF22" s="67">
        <f t="shared" si="71"/>
        <v>0</v>
      </c>
      <c r="CG22" s="67">
        <f t="shared" si="72"/>
        <v>0</v>
      </c>
      <c r="CH22" s="67">
        <f t="shared" si="73"/>
        <v>0</v>
      </c>
      <c r="CI22" s="67">
        <f t="shared" si="74"/>
        <v>0</v>
      </c>
      <c r="CJ22" s="67" t="e">
        <f t="shared" si="75"/>
        <v>#VALUE!</v>
      </c>
      <c r="CK22" s="67" t="e">
        <f t="shared" si="76"/>
        <v>#VALUE!</v>
      </c>
      <c r="CL22" s="67" t="e">
        <f t="shared" si="77"/>
        <v>#VALUE!</v>
      </c>
      <c r="CM22" s="67" t="e">
        <f t="shared" si="78"/>
        <v>#VALUE!</v>
      </c>
      <c r="CN22" s="67">
        <f t="shared" si="79"/>
        <v>0</v>
      </c>
      <c r="CO22" s="67">
        <f t="shared" si="80"/>
        <v>0</v>
      </c>
      <c r="CP22" s="67" t="e">
        <f t="shared" si="81"/>
        <v>#VALUE!</v>
      </c>
      <c r="CQ22" s="67" t="e">
        <f t="shared" si="82"/>
        <v>#VALUE!</v>
      </c>
      <c r="CR22" s="67" t="e">
        <f t="shared" si="83"/>
        <v>#VALUE!</v>
      </c>
      <c r="CS22" s="67">
        <f t="shared" si="84"/>
        <v>0</v>
      </c>
      <c r="CT22" s="67" t="e">
        <f t="shared" si="85"/>
        <v>#VALUE!</v>
      </c>
      <c r="CU22" s="67" t="e">
        <f t="shared" si="86"/>
        <v>#VALUE!</v>
      </c>
      <c r="CV22" s="67" t="e">
        <f t="shared" si="87"/>
        <v>#VALUE!</v>
      </c>
      <c r="CW22" s="67">
        <f t="shared" si="88"/>
        <v>0</v>
      </c>
      <c r="CY22" s="66">
        <f t="shared" si="89"/>
        <v>0</v>
      </c>
      <c r="CZ22" s="66">
        <f t="shared" si="90"/>
        <v>0</v>
      </c>
      <c r="DB22" s="66">
        <f t="shared" si="91"/>
        <v>0</v>
      </c>
      <c r="DD22" s="67">
        <f t="shared" si="92"/>
        <v>0</v>
      </c>
      <c r="DE22" s="67">
        <f t="shared" si="93"/>
        <v>0</v>
      </c>
      <c r="DF22" s="67">
        <f t="shared" si="94"/>
        <v>0</v>
      </c>
      <c r="DH22" s="67">
        <f t="shared" si="95"/>
        <v>0</v>
      </c>
      <c r="DI22" s="67">
        <f t="shared" si="96"/>
        <v>0</v>
      </c>
      <c r="DJ22" s="67">
        <f t="shared" si="97"/>
        <v>0</v>
      </c>
    </row>
    <row r="23" spans="1:114" ht="15" customHeight="1">
      <c r="A23" s="16"/>
      <c r="B23" s="17">
        <f>IF(Соперники!B21&lt;&gt;"",Соперники!B21,"")</f>
      </c>
      <c r="C23" s="54" t="e">
        <f>((VALUE(MID(Соперники!C21,1,1))))</f>
        <v>#VALUE!</v>
      </c>
      <c r="D23" s="54" t="e">
        <f>((VALUE(MID(Соперники!C21,2,1))))</f>
        <v>#VALUE!</v>
      </c>
      <c r="E23" s="54" t="e">
        <f>((VALUE(MID(Соперники!C21,3,1))))</f>
        <v>#VALUE!</v>
      </c>
      <c r="F23" s="54" t="e">
        <f>((VALUE(MID(Соперники!C21,4,1))))</f>
        <v>#VALUE!</v>
      </c>
      <c r="G23" s="54" t="e">
        <f>((VALUE(MID(Соперники!C21,5,1))))</f>
        <v>#VALUE!</v>
      </c>
      <c r="H23" s="54" t="e">
        <f>((VALUE(MID(Соперники!C21,6,1))))</f>
        <v>#VALUE!</v>
      </c>
      <c r="I23" s="54" t="e">
        <f>((VALUE(MID(Соперники!C21,7,1))))</f>
        <v>#VALUE!</v>
      </c>
      <c r="J23" s="54" t="e">
        <f>((VALUE(MID(Соперники!C21,8,1))))</f>
        <v>#VALUE!</v>
      </c>
      <c r="K23" s="54" t="e">
        <f>((VALUE(MID(Соперники!C21,9,1))))</f>
        <v>#VALUE!</v>
      </c>
      <c r="L23" s="54" t="e">
        <f>((VALUE(MID(Соперники!C21,10,1))))</f>
        <v>#VALUE!</v>
      </c>
      <c r="M23" s="54" t="e">
        <f>((VALUE(MID(Соперники!C21,11,1))))</f>
        <v>#VALUE!</v>
      </c>
      <c r="N23" s="54" t="e">
        <f>((VALUE(MID(Соперники!C21,12,1))))</f>
        <v>#VALUE!</v>
      </c>
      <c r="O23" s="54" t="e">
        <f>((VALUE(MID(Соперники!C21,13,1))))</f>
        <v>#VALUE!</v>
      </c>
      <c r="P23" s="54" t="e">
        <f>((VALUE(MID(Соперники!C21,14,1))))</f>
        <v>#VALUE!</v>
      </c>
      <c r="Q23" s="54" t="e">
        <f>((VALUE(MID(Соперники!C21,15,1))))</f>
        <v>#VALUE!</v>
      </c>
      <c r="R23" s="54" t="e">
        <f>((VALUE(MID(Соперники!C21,16,1))))</f>
        <v>#VALUE!</v>
      </c>
      <c r="S23" s="54" t="e">
        <f>((VALUE(MID(Соперники!C21,17,1))))</f>
        <v>#VALUE!</v>
      </c>
      <c r="T23" s="54" t="e">
        <f>((VALUE(MID(Соперники!C21,18,1))))</f>
        <v>#VALUE!</v>
      </c>
      <c r="U23" s="54" t="e">
        <f>((VALUE(MID(Соперники!C21,19,1))))</f>
        <v>#VALUE!</v>
      </c>
      <c r="V23" s="54" t="e">
        <f>((VALUE(MID(Соперники!C21,20,1))))</f>
        <v>#VALUE!</v>
      </c>
      <c r="W23" s="18"/>
      <c r="X23" s="54" t="e">
        <f>((VALUE(MID(Соперники!AA21,1,1))))</f>
        <v>#VALUE!</v>
      </c>
      <c r="Y23" s="54" t="e">
        <f>((VALUE(MID(Соперники!AA21,2,1))))</f>
        <v>#VALUE!</v>
      </c>
      <c r="Z23" s="54" t="e">
        <f>((VALUE(MID(Соперники!AA21,3,1))))</f>
        <v>#VALUE!</v>
      </c>
      <c r="AA23" s="54">
        <f>((VALUE(MID(Соперники!AA21,4,1))))</f>
        <v>1</v>
      </c>
      <c r="AB23" s="54">
        <f>((VALUE(MID(Соперники!AA21,5,1))))</f>
        <v>1</v>
      </c>
      <c r="AC23" s="54">
        <f>((VALUE(MID(Соперники!AA21,6,1))))</f>
        <v>1</v>
      </c>
      <c r="AD23" s="54" t="e">
        <f>((VALUE(MID(Соперники!AA21,7,1))))</f>
        <v>#VALUE!</v>
      </c>
      <c r="AE23" s="54">
        <f>((VALUE(MID(Соперники!AA21,8,1))))</f>
        <v>1</v>
      </c>
      <c r="AF23" s="54">
        <f>((VALUE(MID(Соперники!AA21,9,1))))</f>
        <v>1</v>
      </c>
      <c r="AG23" s="54">
        <f>((VALUE(MID(Соперники!AA21,10,1))))</f>
        <v>1</v>
      </c>
      <c r="AH23" s="54">
        <f>((VALUE(MID(Соперники!AA21,11,1))))</f>
        <v>2</v>
      </c>
      <c r="AI23" s="54" t="e">
        <f>((VALUE(MID(Соперники!AA21,12,1))))</f>
        <v>#VALUE!</v>
      </c>
      <c r="AJ23" s="54">
        <f>((VALUE(MID(Соперники!AA21,13,1))))</f>
        <v>1</v>
      </c>
      <c r="AK23" s="54" t="e">
        <f>((VALUE(MID(Соперники!AA21,14,1))))</f>
        <v>#VALUE!</v>
      </c>
      <c r="AL23" s="54" t="e">
        <f>((VALUE(MID(Соперники!AA21,15,1))))</f>
        <v>#VALUE!</v>
      </c>
      <c r="AM23" s="54">
        <f>((VALUE(MID(Соперники!AA21,16,1))))</f>
        <v>1</v>
      </c>
      <c r="AN23" s="54">
        <f>((VALUE(MID(Соперники!AA21,17,1))))</f>
        <v>1</v>
      </c>
      <c r="AO23" s="54" t="e">
        <f>((VALUE(MID(Соперники!AA21,18,1))))</f>
        <v>#VALUE!</v>
      </c>
      <c r="AP23" s="54" t="e">
        <f>((VALUE(MID(Соперники!AA21,19,1))))</f>
        <v>#VALUE!</v>
      </c>
      <c r="AQ23" s="54" t="e">
        <f>((VALUE(MID(Соперники!AA21,20,1))))</f>
        <v>#VALUE!</v>
      </c>
      <c r="AR23" s="19" t="str">
        <f>IF(Соперники!AU21&lt;&gt;"",Соперники!AU21,"")</f>
        <v>jelistoy</v>
      </c>
      <c r="BI23" s="67" t="e">
        <f t="shared" si="49"/>
        <v>#VALUE!</v>
      </c>
      <c r="BJ23" s="67" t="e">
        <f t="shared" si="50"/>
        <v>#VALUE!</v>
      </c>
      <c r="BK23" s="67" t="e">
        <f t="shared" si="51"/>
        <v>#VALUE!</v>
      </c>
      <c r="BL23" s="67" t="e">
        <f t="shared" si="52"/>
        <v>#VALUE!</v>
      </c>
      <c r="BM23" s="67" t="e">
        <f t="shared" si="53"/>
        <v>#VALUE!</v>
      </c>
      <c r="BN23" s="67" t="e">
        <f t="shared" si="54"/>
        <v>#VALUE!</v>
      </c>
      <c r="BO23" s="67" t="e">
        <f t="shared" si="55"/>
        <v>#VALUE!</v>
      </c>
      <c r="BP23" s="67" t="e">
        <f t="shared" si="56"/>
        <v>#VALUE!</v>
      </c>
      <c r="BQ23" s="67" t="e">
        <f t="shared" si="57"/>
        <v>#VALUE!</v>
      </c>
      <c r="BR23" s="67" t="e">
        <f t="shared" si="58"/>
        <v>#VALUE!</v>
      </c>
      <c r="BS23" s="67" t="e">
        <f t="shared" si="59"/>
        <v>#VALUE!</v>
      </c>
      <c r="BT23" s="67" t="e">
        <f t="shared" si="60"/>
        <v>#VALUE!</v>
      </c>
      <c r="BU23" s="67" t="e">
        <f t="shared" si="61"/>
        <v>#VALUE!</v>
      </c>
      <c r="BV23" s="67" t="e">
        <f t="shared" si="62"/>
        <v>#VALUE!</v>
      </c>
      <c r="BW23" s="67" t="e">
        <f t="shared" si="63"/>
        <v>#VALUE!</v>
      </c>
      <c r="BX23" s="67" t="e">
        <f t="shared" si="64"/>
        <v>#VALUE!</v>
      </c>
      <c r="BY23" s="67" t="e">
        <f t="shared" si="65"/>
        <v>#VALUE!</v>
      </c>
      <c r="BZ23" s="67" t="e">
        <f t="shared" si="66"/>
        <v>#VALUE!</v>
      </c>
      <c r="CA23" s="67" t="e">
        <f t="shared" si="67"/>
        <v>#VALUE!</v>
      </c>
      <c r="CB23" s="67" t="e">
        <f t="shared" si="68"/>
        <v>#VALUE!</v>
      </c>
      <c r="CC23" s="67"/>
      <c r="CD23" s="67" t="e">
        <f t="shared" si="69"/>
        <v>#VALUE!</v>
      </c>
      <c r="CE23" s="67" t="e">
        <f t="shared" si="70"/>
        <v>#VALUE!</v>
      </c>
      <c r="CF23" s="67" t="e">
        <f t="shared" si="71"/>
        <v>#VALUE!</v>
      </c>
      <c r="CG23" s="67">
        <f t="shared" si="72"/>
        <v>0</v>
      </c>
      <c r="CH23" s="67">
        <f t="shared" si="73"/>
        <v>0</v>
      </c>
      <c r="CI23" s="67">
        <f t="shared" si="74"/>
        <v>0</v>
      </c>
      <c r="CJ23" s="67" t="e">
        <f t="shared" si="75"/>
        <v>#VALUE!</v>
      </c>
      <c r="CK23" s="67">
        <f t="shared" si="76"/>
        <v>0</v>
      </c>
      <c r="CL23" s="67">
        <f t="shared" si="77"/>
        <v>0</v>
      </c>
      <c r="CM23" s="67">
        <f t="shared" si="78"/>
        <v>0</v>
      </c>
      <c r="CN23" s="67">
        <f t="shared" si="79"/>
        <v>0</v>
      </c>
      <c r="CO23" s="67" t="e">
        <f t="shared" si="80"/>
        <v>#VALUE!</v>
      </c>
      <c r="CP23" s="67">
        <f t="shared" si="81"/>
        <v>0</v>
      </c>
      <c r="CQ23" s="67" t="e">
        <f t="shared" si="82"/>
        <v>#VALUE!</v>
      </c>
      <c r="CR23" s="67" t="e">
        <f t="shared" si="83"/>
        <v>#VALUE!</v>
      </c>
      <c r="CS23" s="67">
        <f t="shared" si="84"/>
        <v>0</v>
      </c>
      <c r="CT23" s="67">
        <f t="shared" si="85"/>
        <v>0</v>
      </c>
      <c r="CU23" s="67" t="e">
        <f t="shared" si="86"/>
        <v>#VALUE!</v>
      </c>
      <c r="CV23" s="67" t="e">
        <f t="shared" si="87"/>
        <v>#VALUE!</v>
      </c>
      <c r="CW23" s="67" t="e">
        <f t="shared" si="88"/>
        <v>#VALUE!</v>
      </c>
      <c r="CY23" s="66">
        <f t="shared" si="89"/>
        <v>0</v>
      </c>
      <c r="CZ23" s="66">
        <f t="shared" si="90"/>
        <v>0</v>
      </c>
      <c r="DB23" s="66">
        <f t="shared" si="91"/>
        <v>0</v>
      </c>
      <c r="DD23" s="67">
        <f t="shared" si="92"/>
        <v>0</v>
      </c>
      <c r="DE23" s="67">
        <f t="shared" si="93"/>
        <v>0</v>
      </c>
      <c r="DF23" s="67">
        <f t="shared" si="94"/>
        <v>0</v>
      </c>
      <c r="DH23" s="67">
        <f t="shared" si="95"/>
        <v>0</v>
      </c>
      <c r="DI23" s="67">
        <f t="shared" si="96"/>
        <v>0</v>
      </c>
      <c r="DJ23" s="67">
        <f t="shared" si="97"/>
        <v>0</v>
      </c>
    </row>
    <row r="24" spans="1:114" ht="15" customHeight="1">
      <c r="A24" s="16"/>
      <c r="B24" s="17">
        <f>IF(Соперники!B22&lt;&gt;"",Соперники!B22,"")</f>
      </c>
      <c r="C24" s="54" t="e">
        <f>((VALUE(MID(Соперники!C22,1,1))))</f>
        <v>#VALUE!</v>
      </c>
      <c r="D24" s="54" t="e">
        <f>((VALUE(MID(Соперники!C22,2,1))))</f>
        <v>#VALUE!</v>
      </c>
      <c r="E24" s="54" t="e">
        <f>((VALUE(MID(Соперники!C22,3,1))))</f>
        <v>#VALUE!</v>
      </c>
      <c r="F24" s="54" t="e">
        <f>((VALUE(MID(Соперники!C22,4,1))))</f>
        <v>#VALUE!</v>
      </c>
      <c r="G24" s="54" t="e">
        <f>((VALUE(MID(Соперники!C22,5,1))))</f>
        <v>#VALUE!</v>
      </c>
      <c r="H24" s="54" t="e">
        <f>((VALUE(MID(Соперники!C22,6,1))))</f>
        <v>#VALUE!</v>
      </c>
      <c r="I24" s="54" t="e">
        <f>((VALUE(MID(Соперники!C22,7,1))))</f>
        <v>#VALUE!</v>
      </c>
      <c r="J24" s="54" t="e">
        <f>((VALUE(MID(Соперники!C22,8,1))))</f>
        <v>#VALUE!</v>
      </c>
      <c r="K24" s="54" t="e">
        <f>((VALUE(MID(Соперники!C22,9,1))))</f>
        <v>#VALUE!</v>
      </c>
      <c r="L24" s="54" t="e">
        <f>((VALUE(MID(Соперники!C22,10,1))))</f>
        <v>#VALUE!</v>
      </c>
      <c r="M24" s="54" t="e">
        <f>((VALUE(MID(Соперники!C22,11,1))))</f>
        <v>#VALUE!</v>
      </c>
      <c r="N24" s="54" t="e">
        <f>((VALUE(MID(Соперники!C22,12,1))))</f>
        <v>#VALUE!</v>
      </c>
      <c r="O24" s="54" t="e">
        <f>((VALUE(MID(Соперники!C22,13,1))))</f>
        <v>#VALUE!</v>
      </c>
      <c r="P24" s="54" t="e">
        <f>((VALUE(MID(Соперники!C22,14,1))))</f>
        <v>#VALUE!</v>
      </c>
      <c r="Q24" s="54" t="e">
        <f>((VALUE(MID(Соперники!C22,15,1))))</f>
        <v>#VALUE!</v>
      </c>
      <c r="R24" s="54" t="e">
        <f>((VALUE(MID(Соперники!C22,16,1))))</f>
        <v>#VALUE!</v>
      </c>
      <c r="S24" s="54" t="e">
        <f>((VALUE(MID(Соперники!C22,17,1))))</f>
        <v>#VALUE!</v>
      </c>
      <c r="T24" s="54" t="e">
        <f>((VALUE(MID(Соперники!C22,18,1))))</f>
        <v>#VALUE!</v>
      </c>
      <c r="U24" s="54" t="e">
        <f>((VALUE(MID(Соперники!C22,19,1))))</f>
        <v>#VALUE!</v>
      </c>
      <c r="V24" s="54" t="e">
        <f>((VALUE(MID(Соперники!C22,20,1))))</f>
        <v>#VALUE!</v>
      </c>
      <c r="W24" s="18"/>
      <c r="X24" s="54" t="e">
        <f>((VALUE(MID(Соперники!AA22,1,1))))</f>
        <v>#VALUE!</v>
      </c>
      <c r="Y24" s="54" t="e">
        <f>((VALUE(MID(Соперники!AA22,2,1))))</f>
        <v>#VALUE!</v>
      </c>
      <c r="Z24" s="54" t="e">
        <f>((VALUE(MID(Соперники!AA22,3,1))))</f>
        <v>#VALUE!</v>
      </c>
      <c r="AA24" s="54" t="e">
        <f>((VALUE(MID(Соперники!AA22,4,1))))</f>
        <v>#VALUE!</v>
      </c>
      <c r="AB24" s="54" t="e">
        <f>((VALUE(MID(Соперники!AA22,5,1))))</f>
        <v>#VALUE!</v>
      </c>
      <c r="AC24" s="54" t="e">
        <f>((VALUE(MID(Соперники!AA22,6,1))))</f>
        <v>#VALUE!</v>
      </c>
      <c r="AD24" s="54" t="e">
        <f>((VALUE(MID(Соперники!AA22,7,1))))</f>
        <v>#VALUE!</v>
      </c>
      <c r="AE24" s="54" t="e">
        <f>((VALUE(MID(Соперники!AA22,8,1))))</f>
        <v>#VALUE!</v>
      </c>
      <c r="AF24" s="54" t="e">
        <f>((VALUE(MID(Соперники!AA22,9,1))))</f>
        <v>#VALUE!</v>
      </c>
      <c r="AG24" s="54" t="e">
        <f>((VALUE(MID(Соперники!AA22,10,1))))</f>
        <v>#VALUE!</v>
      </c>
      <c r="AH24" s="54" t="e">
        <f>((VALUE(MID(Соперники!AA22,11,1))))</f>
        <v>#VALUE!</v>
      </c>
      <c r="AI24" s="54" t="e">
        <f>((VALUE(MID(Соперники!AA22,12,1))))</f>
        <v>#VALUE!</v>
      </c>
      <c r="AJ24" s="54" t="e">
        <f>((VALUE(MID(Соперники!AA22,13,1))))</f>
        <v>#VALUE!</v>
      </c>
      <c r="AK24" s="54" t="e">
        <f>((VALUE(MID(Соперники!AA22,14,1))))</f>
        <v>#VALUE!</v>
      </c>
      <c r="AL24" s="54" t="e">
        <f>((VALUE(MID(Соперники!AA22,15,1))))</f>
        <v>#VALUE!</v>
      </c>
      <c r="AM24" s="54" t="e">
        <f>((VALUE(MID(Соперники!AA22,16,1))))</f>
        <v>#VALUE!</v>
      </c>
      <c r="AN24" s="54" t="e">
        <f>((VALUE(MID(Соперники!AA22,17,1))))</f>
        <v>#VALUE!</v>
      </c>
      <c r="AO24" s="54" t="e">
        <f>((VALUE(MID(Соперники!AA22,18,1))))</f>
        <v>#VALUE!</v>
      </c>
      <c r="AP24" s="54" t="e">
        <f>((VALUE(MID(Соперники!AA22,19,1))))</f>
        <v>#VALUE!</v>
      </c>
      <c r="AQ24" s="54" t="e">
        <f>((VALUE(MID(Соперники!AA22,20,1))))</f>
        <v>#VALUE!</v>
      </c>
      <c r="AR24" s="19">
        <f>IF(Соперники!AU22&lt;&gt;"",Соперники!AU22,"")</f>
      </c>
      <c r="BI24" s="67" t="e">
        <f t="shared" si="49"/>
        <v>#VALUE!</v>
      </c>
      <c r="BJ24" s="67" t="e">
        <f t="shared" si="50"/>
        <v>#VALUE!</v>
      </c>
      <c r="BK24" s="67" t="e">
        <f t="shared" si="51"/>
        <v>#VALUE!</v>
      </c>
      <c r="BL24" s="67" t="e">
        <f t="shared" si="52"/>
        <v>#VALUE!</v>
      </c>
      <c r="BM24" s="67" t="e">
        <f t="shared" si="53"/>
        <v>#VALUE!</v>
      </c>
      <c r="BN24" s="67" t="e">
        <f t="shared" si="54"/>
        <v>#VALUE!</v>
      </c>
      <c r="BO24" s="67" t="e">
        <f t="shared" si="55"/>
        <v>#VALUE!</v>
      </c>
      <c r="BP24" s="67" t="e">
        <f t="shared" si="56"/>
        <v>#VALUE!</v>
      </c>
      <c r="BQ24" s="67" t="e">
        <f t="shared" si="57"/>
        <v>#VALUE!</v>
      </c>
      <c r="BR24" s="67" t="e">
        <f t="shared" si="58"/>
        <v>#VALUE!</v>
      </c>
      <c r="BS24" s="67" t="e">
        <f t="shared" si="59"/>
        <v>#VALUE!</v>
      </c>
      <c r="BT24" s="67" t="e">
        <f t="shared" si="60"/>
        <v>#VALUE!</v>
      </c>
      <c r="BU24" s="67" t="e">
        <f t="shared" si="61"/>
        <v>#VALUE!</v>
      </c>
      <c r="BV24" s="67" t="e">
        <f t="shared" si="62"/>
        <v>#VALUE!</v>
      </c>
      <c r="BW24" s="67" t="e">
        <f t="shared" si="63"/>
        <v>#VALUE!</v>
      </c>
      <c r="BX24" s="67" t="e">
        <f t="shared" si="64"/>
        <v>#VALUE!</v>
      </c>
      <c r="BY24" s="67" t="e">
        <f t="shared" si="65"/>
        <v>#VALUE!</v>
      </c>
      <c r="BZ24" s="67" t="e">
        <f t="shared" si="66"/>
        <v>#VALUE!</v>
      </c>
      <c r="CA24" s="67" t="e">
        <f t="shared" si="67"/>
        <v>#VALUE!</v>
      </c>
      <c r="CB24" s="67" t="e">
        <f t="shared" si="68"/>
        <v>#VALUE!</v>
      </c>
      <c r="CC24" s="67"/>
      <c r="CD24" s="67" t="e">
        <f t="shared" si="69"/>
        <v>#VALUE!</v>
      </c>
      <c r="CE24" s="67" t="e">
        <f t="shared" si="70"/>
        <v>#VALUE!</v>
      </c>
      <c r="CF24" s="67" t="e">
        <f t="shared" si="71"/>
        <v>#VALUE!</v>
      </c>
      <c r="CG24" s="67" t="e">
        <f t="shared" si="72"/>
        <v>#VALUE!</v>
      </c>
      <c r="CH24" s="67" t="e">
        <f t="shared" si="73"/>
        <v>#VALUE!</v>
      </c>
      <c r="CI24" s="67" t="e">
        <f t="shared" si="74"/>
        <v>#VALUE!</v>
      </c>
      <c r="CJ24" s="67" t="e">
        <f t="shared" si="75"/>
        <v>#VALUE!</v>
      </c>
      <c r="CK24" s="67" t="e">
        <f t="shared" si="76"/>
        <v>#VALUE!</v>
      </c>
      <c r="CL24" s="67" t="e">
        <f t="shared" si="77"/>
        <v>#VALUE!</v>
      </c>
      <c r="CM24" s="67" t="e">
        <f t="shared" si="78"/>
        <v>#VALUE!</v>
      </c>
      <c r="CN24" s="67" t="e">
        <f t="shared" si="79"/>
        <v>#VALUE!</v>
      </c>
      <c r="CO24" s="67" t="e">
        <f t="shared" si="80"/>
        <v>#VALUE!</v>
      </c>
      <c r="CP24" s="67" t="e">
        <f t="shared" si="81"/>
        <v>#VALUE!</v>
      </c>
      <c r="CQ24" s="67" t="e">
        <f t="shared" si="82"/>
        <v>#VALUE!</v>
      </c>
      <c r="CR24" s="67" t="e">
        <f t="shared" si="83"/>
        <v>#VALUE!</v>
      </c>
      <c r="CS24" s="67" t="e">
        <f t="shared" si="84"/>
        <v>#VALUE!</v>
      </c>
      <c r="CT24" s="67" t="e">
        <f t="shared" si="85"/>
        <v>#VALUE!</v>
      </c>
      <c r="CU24" s="67" t="e">
        <f t="shared" si="86"/>
        <v>#VALUE!</v>
      </c>
      <c r="CV24" s="67" t="e">
        <f t="shared" si="87"/>
        <v>#VALUE!</v>
      </c>
      <c r="CW24" s="67" t="e">
        <f t="shared" si="88"/>
        <v>#VALUE!</v>
      </c>
      <c r="CY24" s="66">
        <f t="shared" si="89"/>
        <v>0</v>
      </c>
      <c r="CZ24" s="66">
        <f t="shared" si="90"/>
        <v>0</v>
      </c>
      <c r="DB24" s="66">
        <f t="shared" si="91"/>
        <v>0</v>
      </c>
      <c r="DD24" s="67">
        <f t="shared" si="92"/>
        <v>0</v>
      </c>
      <c r="DE24" s="67">
        <f t="shared" si="93"/>
        <v>0</v>
      </c>
      <c r="DF24" s="67">
        <f t="shared" si="94"/>
        <v>0</v>
      </c>
      <c r="DH24" s="67">
        <f t="shared" si="95"/>
        <v>0</v>
      </c>
      <c r="DI24" s="67">
        <f t="shared" si="96"/>
        <v>0</v>
      </c>
      <c r="DJ24" s="67">
        <f t="shared" si="97"/>
        <v>0</v>
      </c>
    </row>
    <row r="25" spans="1:114" ht="15" customHeight="1">
      <c r="A25" s="16"/>
      <c r="B25" s="17">
        <f>IF(Соперники!B23&lt;&gt;"",Соперники!B23,"")</f>
      </c>
      <c r="C25" s="54" t="e">
        <f>((VALUE(MID(Соперники!C23,1,1))))</f>
        <v>#VALUE!</v>
      </c>
      <c r="D25" s="54" t="e">
        <f>((VALUE(MID(Соперники!C23,2,1))))</f>
        <v>#VALUE!</v>
      </c>
      <c r="E25" s="54" t="e">
        <f>((VALUE(MID(Соперники!C23,3,1))))</f>
        <v>#VALUE!</v>
      </c>
      <c r="F25" s="54" t="e">
        <f>((VALUE(MID(Соперники!C23,4,1))))</f>
        <v>#VALUE!</v>
      </c>
      <c r="G25" s="54" t="e">
        <f>((VALUE(MID(Соперники!C23,5,1))))</f>
        <v>#VALUE!</v>
      </c>
      <c r="H25" s="54" t="e">
        <f>((VALUE(MID(Соперники!C23,6,1))))</f>
        <v>#VALUE!</v>
      </c>
      <c r="I25" s="54" t="e">
        <f>((VALUE(MID(Соперники!C23,7,1))))</f>
        <v>#VALUE!</v>
      </c>
      <c r="J25" s="54" t="e">
        <f>((VALUE(MID(Соперники!C23,8,1))))</f>
        <v>#VALUE!</v>
      </c>
      <c r="K25" s="54" t="e">
        <f>((VALUE(MID(Соперники!C23,9,1))))</f>
        <v>#VALUE!</v>
      </c>
      <c r="L25" s="54" t="e">
        <f>((VALUE(MID(Соперники!C23,10,1))))</f>
        <v>#VALUE!</v>
      </c>
      <c r="M25" s="54" t="e">
        <f>((VALUE(MID(Соперники!C23,11,1))))</f>
        <v>#VALUE!</v>
      </c>
      <c r="N25" s="54" t="e">
        <f>((VALUE(MID(Соперники!C23,12,1))))</f>
        <v>#VALUE!</v>
      </c>
      <c r="O25" s="54" t="e">
        <f>((VALUE(MID(Соперники!C23,13,1))))</f>
        <v>#VALUE!</v>
      </c>
      <c r="P25" s="54" t="e">
        <f>((VALUE(MID(Соперники!C23,14,1))))</f>
        <v>#VALUE!</v>
      </c>
      <c r="Q25" s="54" t="e">
        <f>((VALUE(MID(Соперники!C23,15,1))))</f>
        <v>#VALUE!</v>
      </c>
      <c r="R25" s="54" t="e">
        <f>((VALUE(MID(Соперники!C23,16,1))))</f>
        <v>#VALUE!</v>
      </c>
      <c r="S25" s="54" t="e">
        <f>((VALUE(MID(Соперники!C23,17,1))))</f>
        <v>#VALUE!</v>
      </c>
      <c r="T25" s="54" t="e">
        <f>((VALUE(MID(Соперники!C23,18,1))))</f>
        <v>#VALUE!</v>
      </c>
      <c r="U25" s="54" t="e">
        <f>((VALUE(MID(Соперники!C23,19,1))))</f>
        <v>#VALUE!</v>
      </c>
      <c r="V25" s="54" t="e">
        <f>((VALUE(MID(Соперники!C23,20,1))))</f>
        <v>#VALUE!</v>
      </c>
      <c r="W25" s="18"/>
      <c r="X25" s="54" t="e">
        <f>((VALUE(MID(Соперники!AA23,1,1))))</f>
        <v>#VALUE!</v>
      </c>
      <c r="Y25" s="54" t="e">
        <f>((VALUE(MID(Соперники!AA23,2,1))))</f>
        <v>#VALUE!</v>
      </c>
      <c r="Z25" s="54" t="e">
        <f>((VALUE(MID(Соперники!AA23,3,1))))</f>
        <v>#VALUE!</v>
      </c>
      <c r="AA25" s="54" t="e">
        <f>((VALUE(MID(Соперники!AA23,4,1))))</f>
        <v>#VALUE!</v>
      </c>
      <c r="AB25" s="54" t="e">
        <f>((VALUE(MID(Соперники!AA23,5,1))))</f>
        <v>#VALUE!</v>
      </c>
      <c r="AC25" s="54" t="e">
        <f>((VALUE(MID(Соперники!AA23,6,1))))</f>
        <v>#VALUE!</v>
      </c>
      <c r="AD25" s="54" t="e">
        <f>((VALUE(MID(Соперники!AA23,7,1))))</f>
        <v>#VALUE!</v>
      </c>
      <c r="AE25" s="54" t="e">
        <f>((VALUE(MID(Соперники!AA23,8,1))))</f>
        <v>#VALUE!</v>
      </c>
      <c r="AF25" s="54" t="e">
        <f>((VALUE(MID(Соперники!AA23,9,1))))</f>
        <v>#VALUE!</v>
      </c>
      <c r="AG25" s="54" t="e">
        <f>((VALUE(MID(Соперники!AA23,10,1))))</f>
        <v>#VALUE!</v>
      </c>
      <c r="AH25" s="54" t="e">
        <f>((VALUE(MID(Соперники!AA23,11,1))))</f>
        <v>#VALUE!</v>
      </c>
      <c r="AI25" s="54" t="e">
        <f>((VALUE(MID(Соперники!AA23,12,1))))</f>
        <v>#VALUE!</v>
      </c>
      <c r="AJ25" s="54" t="e">
        <f>((VALUE(MID(Соперники!AA23,13,1))))</f>
        <v>#VALUE!</v>
      </c>
      <c r="AK25" s="54" t="e">
        <f>((VALUE(MID(Соперники!AA23,14,1))))</f>
        <v>#VALUE!</v>
      </c>
      <c r="AL25" s="54" t="e">
        <f>((VALUE(MID(Соперники!AA23,15,1))))</f>
        <v>#VALUE!</v>
      </c>
      <c r="AM25" s="54" t="e">
        <f>((VALUE(MID(Соперники!AA23,16,1))))</f>
        <v>#VALUE!</v>
      </c>
      <c r="AN25" s="54" t="e">
        <f>((VALUE(MID(Соперники!AA23,17,1))))</f>
        <v>#VALUE!</v>
      </c>
      <c r="AO25" s="54" t="e">
        <f>((VALUE(MID(Соперники!AA23,18,1))))</f>
        <v>#VALUE!</v>
      </c>
      <c r="AP25" s="54" t="e">
        <f>((VALUE(MID(Соперники!AA23,19,1))))</f>
        <v>#VALUE!</v>
      </c>
      <c r="AQ25" s="54" t="e">
        <f>((VALUE(MID(Соперники!AA23,20,1))))</f>
        <v>#VALUE!</v>
      </c>
      <c r="AR25" s="19">
        <f>IF(Соперники!AU23&lt;&gt;"",Соперники!AU23,"")</f>
      </c>
      <c r="BI25" s="67" t="e">
        <f t="shared" si="49"/>
        <v>#VALUE!</v>
      </c>
      <c r="BJ25" s="67" t="e">
        <f t="shared" si="50"/>
        <v>#VALUE!</v>
      </c>
      <c r="BK25" s="67" t="e">
        <f t="shared" si="51"/>
        <v>#VALUE!</v>
      </c>
      <c r="BL25" s="67" t="e">
        <f t="shared" si="52"/>
        <v>#VALUE!</v>
      </c>
      <c r="BM25" s="67" t="e">
        <f t="shared" si="53"/>
        <v>#VALUE!</v>
      </c>
      <c r="BN25" s="67" t="e">
        <f t="shared" si="54"/>
        <v>#VALUE!</v>
      </c>
      <c r="BO25" s="67" t="e">
        <f t="shared" si="55"/>
        <v>#VALUE!</v>
      </c>
      <c r="BP25" s="67" t="e">
        <f t="shared" si="56"/>
        <v>#VALUE!</v>
      </c>
      <c r="BQ25" s="67" t="e">
        <f t="shared" si="57"/>
        <v>#VALUE!</v>
      </c>
      <c r="BR25" s="67" t="e">
        <f t="shared" si="58"/>
        <v>#VALUE!</v>
      </c>
      <c r="BS25" s="67" t="e">
        <f t="shared" si="59"/>
        <v>#VALUE!</v>
      </c>
      <c r="BT25" s="67" t="e">
        <f t="shared" si="60"/>
        <v>#VALUE!</v>
      </c>
      <c r="BU25" s="67" t="e">
        <f t="shared" si="61"/>
        <v>#VALUE!</v>
      </c>
      <c r="BV25" s="67" t="e">
        <f t="shared" si="62"/>
        <v>#VALUE!</v>
      </c>
      <c r="BW25" s="67" t="e">
        <f t="shared" si="63"/>
        <v>#VALUE!</v>
      </c>
      <c r="BX25" s="67" t="e">
        <f t="shared" si="64"/>
        <v>#VALUE!</v>
      </c>
      <c r="BY25" s="67" t="e">
        <f t="shared" si="65"/>
        <v>#VALUE!</v>
      </c>
      <c r="BZ25" s="67" t="e">
        <f t="shared" si="66"/>
        <v>#VALUE!</v>
      </c>
      <c r="CA25" s="67" t="e">
        <f t="shared" si="67"/>
        <v>#VALUE!</v>
      </c>
      <c r="CB25" s="67" t="e">
        <f t="shared" si="68"/>
        <v>#VALUE!</v>
      </c>
      <c r="CC25" s="67"/>
      <c r="CD25" s="67" t="e">
        <f t="shared" si="69"/>
        <v>#VALUE!</v>
      </c>
      <c r="CE25" s="67" t="e">
        <f t="shared" si="70"/>
        <v>#VALUE!</v>
      </c>
      <c r="CF25" s="67" t="e">
        <f t="shared" si="71"/>
        <v>#VALUE!</v>
      </c>
      <c r="CG25" s="67" t="e">
        <f t="shared" si="72"/>
        <v>#VALUE!</v>
      </c>
      <c r="CH25" s="67" t="e">
        <f t="shared" si="73"/>
        <v>#VALUE!</v>
      </c>
      <c r="CI25" s="67" t="e">
        <f t="shared" si="74"/>
        <v>#VALUE!</v>
      </c>
      <c r="CJ25" s="67" t="e">
        <f t="shared" si="75"/>
        <v>#VALUE!</v>
      </c>
      <c r="CK25" s="67" t="e">
        <f t="shared" si="76"/>
        <v>#VALUE!</v>
      </c>
      <c r="CL25" s="67" t="e">
        <f t="shared" si="77"/>
        <v>#VALUE!</v>
      </c>
      <c r="CM25" s="67" t="e">
        <f t="shared" si="78"/>
        <v>#VALUE!</v>
      </c>
      <c r="CN25" s="67" t="e">
        <f t="shared" si="79"/>
        <v>#VALUE!</v>
      </c>
      <c r="CO25" s="67" t="e">
        <f t="shared" si="80"/>
        <v>#VALUE!</v>
      </c>
      <c r="CP25" s="67" t="e">
        <f t="shared" si="81"/>
        <v>#VALUE!</v>
      </c>
      <c r="CQ25" s="67" t="e">
        <f t="shared" si="82"/>
        <v>#VALUE!</v>
      </c>
      <c r="CR25" s="67" t="e">
        <f t="shared" si="83"/>
        <v>#VALUE!</v>
      </c>
      <c r="CS25" s="67" t="e">
        <f t="shared" si="84"/>
        <v>#VALUE!</v>
      </c>
      <c r="CT25" s="67" t="e">
        <f t="shared" si="85"/>
        <v>#VALUE!</v>
      </c>
      <c r="CU25" s="67" t="e">
        <f t="shared" si="86"/>
        <v>#VALUE!</v>
      </c>
      <c r="CV25" s="67" t="e">
        <f t="shared" si="87"/>
        <v>#VALUE!</v>
      </c>
      <c r="CW25" s="67" t="e">
        <f t="shared" si="88"/>
        <v>#VALUE!</v>
      </c>
      <c r="CY25" s="66">
        <f t="shared" si="89"/>
        <v>0</v>
      </c>
      <c r="CZ25" s="66">
        <f t="shared" si="90"/>
        <v>0</v>
      </c>
      <c r="DB25" s="66">
        <f t="shared" si="91"/>
        <v>0</v>
      </c>
      <c r="DD25" s="67">
        <f t="shared" si="92"/>
        <v>0</v>
      </c>
      <c r="DE25" s="67">
        <f t="shared" si="93"/>
        <v>0</v>
      </c>
      <c r="DF25" s="67">
        <f t="shared" si="94"/>
        <v>0</v>
      </c>
      <c r="DH25" s="67">
        <f t="shared" si="95"/>
        <v>0</v>
      </c>
      <c r="DI25" s="67">
        <f t="shared" si="96"/>
        <v>0</v>
      </c>
      <c r="DJ25" s="67">
        <f t="shared" si="97"/>
        <v>0</v>
      </c>
    </row>
    <row r="26" spans="1:114" ht="15" customHeight="1">
      <c r="A26" s="16"/>
      <c r="B26" s="17">
        <f>IF(Соперники!B24&lt;&gt;"",Соперники!B24,"")</f>
      </c>
      <c r="C26" s="54" t="e">
        <f>((VALUE(MID(Соперники!C24,1,1))))</f>
        <v>#VALUE!</v>
      </c>
      <c r="D26" s="54" t="e">
        <f>((VALUE(MID(Соперники!C24,2,1))))</f>
        <v>#VALUE!</v>
      </c>
      <c r="E26" s="54" t="e">
        <f>((VALUE(MID(Соперники!C24,3,1))))</f>
        <v>#VALUE!</v>
      </c>
      <c r="F26" s="54" t="e">
        <f>((VALUE(MID(Соперники!C24,4,1))))</f>
        <v>#VALUE!</v>
      </c>
      <c r="G26" s="54" t="e">
        <f>((VALUE(MID(Соперники!C24,5,1))))</f>
        <v>#VALUE!</v>
      </c>
      <c r="H26" s="54" t="e">
        <f>((VALUE(MID(Соперники!C24,6,1))))</f>
        <v>#VALUE!</v>
      </c>
      <c r="I26" s="54" t="e">
        <f>((VALUE(MID(Соперники!C24,7,1))))</f>
        <v>#VALUE!</v>
      </c>
      <c r="J26" s="54" t="e">
        <f>((VALUE(MID(Соперники!C24,8,1))))</f>
        <v>#VALUE!</v>
      </c>
      <c r="K26" s="54" t="e">
        <f>((VALUE(MID(Соперники!C24,9,1))))</f>
        <v>#VALUE!</v>
      </c>
      <c r="L26" s="54" t="e">
        <f>((VALUE(MID(Соперники!C24,10,1))))</f>
        <v>#VALUE!</v>
      </c>
      <c r="M26" s="54" t="e">
        <f>((VALUE(MID(Соперники!C24,11,1))))</f>
        <v>#VALUE!</v>
      </c>
      <c r="N26" s="54" t="e">
        <f>((VALUE(MID(Соперники!C24,12,1))))</f>
        <v>#VALUE!</v>
      </c>
      <c r="O26" s="54" t="e">
        <f>((VALUE(MID(Соперники!C24,13,1))))</f>
        <v>#VALUE!</v>
      </c>
      <c r="P26" s="54" t="e">
        <f>((VALUE(MID(Соперники!C24,14,1))))</f>
        <v>#VALUE!</v>
      </c>
      <c r="Q26" s="54" t="e">
        <f>((VALUE(MID(Соперники!C24,15,1))))</f>
        <v>#VALUE!</v>
      </c>
      <c r="R26" s="54" t="e">
        <f>((VALUE(MID(Соперники!C24,16,1))))</f>
        <v>#VALUE!</v>
      </c>
      <c r="S26" s="54" t="e">
        <f>((VALUE(MID(Соперники!C24,17,1))))</f>
        <v>#VALUE!</v>
      </c>
      <c r="T26" s="54" t="e">
        <f>((VALUE(MID(Соперники!C24,18,1))))</f>
        <v>#VALUE!</v>
      </c>
      <c r="U26" s="54" t="e">
        <f>((VALUE(MID(Соперники!C24,19,1))))</f>
        <v>#VALUE!</v>
      </c>
      <c r="V26" s="54" t="e">
        <f>((VALUE(MID(Соперники!C24,20,1))))</f>
        <v>#VALUE!</v>
      </c>
      <c r="W26" s="18"/>
      <c r="X26" s="54" t="e">
        <f>((VALUE(MID(Соперники!AA24,1,1))))</f>
        <v>#VALUE!</v>
      </c>
      <c r="Y26" s="54" t="e">
        <f>((VALUE(MID(Соперники!AA24,2,1))))</f>
        <v>#VALUE!</v>
      </c>
      <c r="Z26" s="54" t="e">
        <f>((VALUE(MID(Соперники!AA24,3,1))))</f>
        <v>#VALUE!</v>
      </c>
      <c r="AA26" s="54" t="e">
        <f>((VALUE(MID(Соперники!AA24,4,1))))</f>
        <v>#VALUE!</v>
      </c>
      <c r="AB26" s="54" t="e">
        <f>((VALUE(MID(Соперники!AA24,5,1))))</f>
        <v>#VALUE!</v>
      </c>
      <c r="AC26" s="54" t="e">
        <f>((VALUE(MID(Соперники!AA24,6,1))))</f>
        <v>#VALUE!</v>
      </c>
      <c r="AD26" s="54" t="e">
        <f>((VALUE(MID(Соперники!AA24,7,1))))</f>
        <v>#VALUE!</v>
      </c>
      <c r="AE26" s="54" t="e">
        <f>((VALUE(MID(Соперники!AA24,8,1))))</f>
        <v>#VALUE!</v>
      </c>
      <c r="AF26" s="54" t="e">
        <f>((VALUE(MID(Соперники!AA24,9,1))))</f>
        <v>#VALUE!</v>
      </c>
      <c r="AG26" s="54" t="e">
        <f>((VALUE(MID(Соперники!AA24,10,1))))</f>
        <v>#VALUE!</v>
      </c>
      <c r="AH26" s="54" t="e">
        <f>((VALUE(MID(Соперники!AA24,11,1))))</f>
        <v>#VALUE!</v>
      </c>
      <c r="AI26" s="54" t="e">
        <f>((VALUE(MID(Соперники!AA24,12,1))))</f>
        <v>#VALUE!</v>
      </c>
      <c r="AJ26" s="54" t="e">
        <f>((VALUE(MID(Соперники!AA24,13,1))))</f>
        <v>#VALUE!</v>
      </c>
      <c r="AK26" s="54" t="e">
        <f>((VALUE(MID(Соперники!AA24,14,1))))</f>
        <v>#VALUE!</v>
      </c>
      <c r="AL26" s="54" t="e">
        <f>((VALUE(MID(Соперники!AA24,15,1))))</f>
        <v>#VALUE!</v>
      </c>
      <c r="AM26" s="54" t="e">
        <f>((VALUE(MID(Соперники!AA24,16,1))))</f>
        <v>#VALUE!</v>
      </c>
      <c r="AN26" s="54" t="e">
        <f>((VALUE(MID(Соперники!AA24,17,1))))</f>
        <v>#VALUE!</v>
      </c>
      <c r="AO26" s="54" t="e">
        <f>((VALUE(MID(Соперники!AA24,18,1))))</f>
        <v>#VALUE!</v>
      </c>
      <c r="AP26" s="54" t="e">
        <f>((VALUE(MID(Соперники!AA24,19,1))))</f>
        <v>#VALUE!</v>
      </c>
      <c r="AQ26" s="54" t="e">
        <f>((VALUE(MID(Соперники!AA24,20,1))))</f>
        <v>#VALUE!</v>
      </c>
      <c r="AR26" s="19">
        <f>IF(Соперники!AU24&lt;&gt;"",Соперники!AU24,"")</f>
      </c>
      <c r="BI26" s="67" t="e">
        <f t="shared" si="49"/>
        <v>#VALUE!</v>
      </c>
      <c r="BJ26" s="67" t="e">
        <f t="shared" si="50"/>
        <v>#VALUE!</v>
      </c>
      <c r="BK26" s="67" t="e">
        <f t="shared" si="51"/>
        <v>#VALUE!</v>
      </c>
      <c r="BL26" s="67" t="e">
        <f t="shared" si="52"/>
        <v>#VALUE!</v>
      </c>
      <c r="BM26" s="67" t="e">
        <f t="shared" si="53"/>
        <v>#VALUE!</v>
      </c>
      <c r="BN26" s="67" t="e">
        <f t="shared" si="54"/>
        <v>#VALUE!</v>
      </c>
      <c r="BO26" s="67" t="e">
        <f t="shared" si="55"/>
        <v>#VALUE!</v>
      </c>
      <c r="BP26" s="67" t="e">
        <f t="shared" si="56"/>
        <v>#VALUE!</v>
      </c>
      <c r="BQ26" s="67" t="e">
        <f t="shared" si="57"/>
        <v>#VALUE!</v>
      </c>
      <c r="BR26" s="67" t="e">
        <f t="shared" si="58"/>
        <v>#VALUE!</v>
      </c>
      <c r="BS26" s="67" t="e">
        <f t="shared" si="59"/>
        <v>#VALUE!</v>
      </c>
      <c r="BT26" s="67" t="e">
        <f t="shared" si="60"/>
        <v>#VALUE!</v>
      </c>
      <c r="BU26" s="67" t="e">
        <f t="shared" si="61"/>
        <v>#VALUE!</v>
      </c>
      <c r="BV26" s="67" t="e">
        <f t="shared" si="62"/>
        <v>#VALUE!</v>
      </c>
      <c r="BW26" s="67" t="e">
        <f t="shared" si="63"/>
        <v>#VALUE!</v>
      </c>
      <c r="BX26" s="67" t="e">
        <f t="shared" si="64"/>
        <v>#VALUE!</v>
      </c>
      <c r="BY26" s="67" t="e">
        <f t="shared" si="65"/>
        <v>#VALUE!</v>
      </c>
      <c r="BZ26" s="67" t="e">
        <f t="shared" si="66"/>
        <v>#VALUE!</v>
      </c>
      <c r="CA26" s="67" t="e">
        <f t="shared" si="67"/>
        <v>#VALUE!</v>
      </c>
      <c r="CB26" s="67" t="e">
        <f t="shared" si="68"/>
        <v>#VALUE!</v>
      </c>
      <c r="CC26" s="67"/>
      <c r="CD26" s="67" t="e">
        <f t="shared" si="69"/>
        <v>#VALUE!</v>
      </c>
      <c r="CE26" s="67" t="e">
        <f t="shared" si="70"/>
        <v>#VALUE!</v>
      </c>
      <c r="CF26" s="67" t="e">
        <f t="shared" si="71"/>
        <v>#VALUE!</v>
      </c>
      <c r="CG26" s="67" t="e">
        <f t="shared" si="72"/>
        <v>#VALUE!</v>
      </c>
      <c r="CH26" s="67" t="e">
        <f t="shared" si="73"/>
        <v>#VALUE!</v>
      </c>
      <c r="CI26" s="67" t="e">
        <f t="shared" si="74"/>
        <v>#VALUE!</v>
      </c>
      <c r="CJ26" s="67" t="e">
        <f t="shared" si="75"/>
        <v>#VALUE!</v>
      </c>
      <c r="CK26" s="67" t="e">
        <f t="shared" si="76"/>
        <v>#VALUE!</v>
      </c>
      <c r="CL26" s="67" t="e">
        <f t="shared" si="77"/>
        <v>#VALUE!</v>
      </c>
      <c r="CM26" s="67" t="e">
        <f t="shared" si="78"/>
        <v>#VALUE!</v>
      </c>
      <c r="CN26" s="67" t="e">
        <f t="shared" si="79"/>
        <v>#VALUE!</v>
      </c>
      <c r="CO26" s="67" t="e">
        <f t="shared" si="80"/>
        <v>#VALUE!</v>
      </c>
      <c r="CP26" s="67" t="e">
        <f t="shared" si="81"/>
        <v>#VALUE!</v>
      </c>
      <c r="CQ26" s="67" t="e">
        <f t="shared" si="82"/>
        <v>#VALUE!</v>
      </c>
      <c r="CR26" s="67" t="e">
        <f t="shared" si="83"/>
        <v>#VALUE!</v>
      </c>
      <c r="CS26" s="67" t="e">
        <f t="shared" si="84"/>
        <v>#VALUE!</v>
      </c>
      <c r="CT26" s="67" t="e">
        <f t="shared" si="85"/>
        <v>#VALUE!</v>
      </c>
      <c r="CU26" s="67" t="e">
        <f t="shared" si="86"/>
        <v>#VALUE!</v>
      </c>
      <c r="CV26" s="67" t="e">
        <f t="shared" si="87"/>
        <v>#VALUE!</v>
      </c>
      <c r="CW26" s="67" t="e">
        <f t="shared" si="88"/>
        <v>#VALUE!</v>
      </c>
      <c r="CY26" s="66">
        <f t="shared" si="89"/>
        <v>0</v>
      </c>
      <c r="CZ26" s="66">
        <f t="shared" si="90"/>
        <v>0</v>
      </c>
      <c r="DB26" s="66">
        <f t="shared" si="91"/>
        <v>0</v>
      </c>
      <c r="DD26" s="67">
        <f t="shared" si="92"/>
        <v>0</v>
      </c>
      <c r="DE26" s="67">
        <f t="shared" si="93"/>
        <v>0</v>
      </c>
      <c r="DF26" s="67">
        <f t="shared" si="94"/>
        <v>0</v>
      </c>
      <c r="DH26" s="67">
        <f t="shared" si="95"/>
        <v>0</v>
      </c>
      <c r="DI26" s="67">
        <f t="shared" si="96"/>
        <v>0</v>
      </c>
      <c r="DJ26" s="67">
        <f t="shared" si="97"/>
        <v>0</v>
      </c>
    </row>
    <row r="27" spans="1:114" ht="15" customHeight="1">
      <c r="A27" s="16"/>
      <c r="B27" s="17">
        <f>IF(Соперники!B25&lt;&gt;"",Соперники!B25,"")</f>
      </c>
      <c r="C27" s="54" t="e">
        <f>((VALUE(MID(Соперники!C25,1,1))))</f>
        <v>#VALUE!</v>
      </c>
      <c r="D27" s="54" t="e">
        <f>((VALUE(MID(Соперники!C25,2,1))))</f>
        <v>#VALUE!</v>
      </c>
      <c r="E27" s="54" t="e">
        <f>((VALUE(MID(Соперники!C25,3,1))))</f>
        <v>#VALUE!</v>
      </c>
      <c r="F27" s="54" t="e">
        <f>((VALUE(MID(Соперники!C25,4,1))))</f>
        <v>#VALUE!</v>
      </c>
      <c r="G27" s="54" t="e">
        <f>((VALUE(MID(Соперники!C25,5,1))))</f>
        <v>#VALUE!</v>
      </c>
      <c r="H27" s="54" t="e">
        <f>((VALUE(MID(Соперники!C25,6,1))))</f>
        <v>#VALUE!</v>
      </c>
      <c r="I27" s="54" t="e">
        <f>((VALUE(MID(Соперники!C25,7,1))))</f>
        <v>#VALUE!</v>
      </c>
      <c r="J27" s="54" t="e">
        <f>((VALUE(MID(Соперники!C25,8,1))))</f>
        <v>#VALUE!</v>
      </c>
      <c r="K27" s="54" t="e">
        <f>((VALUE(MID(Соперники!C25,9,1))))</f>
        <v>#VALUE!</v>
      </c>
      <c r="L27" s="54" t="e">
        <f>((VALUE(MID(Соперники!C25,10,1))))</f>
        <v>#VALUE!</v>
      </c>
      <c r="M27" s="54" t="e">
        <f>((VALUE(MID(Соперники!C25,11,1))))</f>
        <v>#VALUE!</v>
      </c>
      <c r="N27" s="54" t="e">
        <f>((VALUE(MID(Соперники!C25,12,1))))</f>
        <v>#VALUE!</v>
      </c>
      <c r="O27" s="54" t="e">
        <f>((VALUE(MID(Соперники!C25,13,1))))</f>
        <v>#VALUE!</v>
      </c>
      <c r="P27" s="54" t="e">
        <f>((VALUE(MID(Соперники!C25,14,1))))</f>
        <v>#VALUE!</v>
      </c>
      <c r="Q27" s="54" t="e">
        <f>((VALUE(MID(Соперники!C25,15,1))))</f>
        <v>#VALUE!</v>
      </c>
      <c r="R27" s="54" t="e">
        <f>((VALUE(MID(Соперники!C25,16,1))))</f>
        <v>#VALUE!</v>
      </c>
      <c r="S27" s="54" t="e">
        <f>((VALUE(MID(Соперники!C25,17,1))))</f>
        <v>#VALUE!</v>
      </c>
      <c r="T27" s="54" t="e">
        <f>((VALUE(MID(Соперники!C25,18,1))))</f>
        <v>#VALUE!</v>
      </c>
      <c r="U27" s="54" t="e">
        <f>((VALUE(MID(Соперники!C25,19,1))))</f>
        <v>#VALUE!</v>
      </c>
      <c r="V27" s="54" t="e">
        <f>((VALUE(MID(Соперники!C25,20,1))))</f>
        <v>#VALUE!</v>
      </c>
      <c r="W27" s="18"/>
      <c r="X27" s="54" t="e">
        <f>((VALUE(MID(Соперники!AA25,1,1))))</f>
        <v>#VALUE!</v>
      </c>
      <c r="Y27" s="54" t="e">
        <f>((VALUE(MID(Соперники!AA25,2,1))))</f>
        <v>#VALUE!</v>
      </c>
      <c r="Z27" s="54" t="e">
        <f>((VALUE(MID(Соперники!AA25,3,1))))</f>
        <v>#VALUE!</v>
      </c>
      <c r="AA27" s="54" t="e">
        <f>((VALUE(MID(Соперники!AA25,4,1))))</f>
        <v>#VALUE!</v>
      </c>
      <c r="AB27" s="54" t="e">
        <f>((VALUE(MID(Соперники!AA25,5,1))))</f>
        <v>#VALUE!</v>
      </c>
      <c r="AC27" s="54" t="e">
        <f>((VALUE(MID(Соперники!AA25,6,1))))</f>
        <v>#VALUE!</v>
      </c>
      <c r="AD27" s="54" t="e">
        <f>((VALUE(MID(Соперники!AA25,7,1))))</f>
        <v>#VALUE!</v>
      </c>
      <c r="AE27" s="54" t="e">
        <f>((VALUE(MID(Соперники!AA25,8,1))))</f>
        <v>#VALUE!</v>
      </c>
      <c r="AF27" s="54" t="e">
        <f>((VALUE(MID(Соперники!AA25,9,1))))</f>
        <v>#VALUE!</v>
      </c>
      <c r="AG27" s="54" t="e">
        <f>((VALUE(MID(Соперники!AA25,10,1))))</f>
        <v>#VALUE!</v>
      </c>
      <c r="AH27" s="54" t="e">
        <f>((VALUE(MID(Соперники!AA25,11,1))))</f>
        <v>#VALUE!</v>
      </c>
      <c r="AI27" s="54" t="e">
        <f>((VALUE(MID(Соперники!AA25,12,1))))</f>
        <v>#VALUE!</v>
      </c>
      <c r="AJ27" s="54" t="e">
        <f>((VALUE(MID(Соперники!AA25,13,1))))</f>
        <v>#VALUE!</v>
      </c>
      <c r="AK27" s="54" t="e">
        <f>((VALUE(MID(Соперники!AA25,14,1))))</f>
        <v>#VALUE!</v>
      </c>
      <c r="AL27" s="54" t="e">
        <f>((VALUE(MID(Соперники!AA25,15,1))))</f>
        <v>#VALUE!</v>
      </c>
      <c r="AM27" s="54" t="e">
        <f>((VALUE(MID(Соперники!AA25,16,1))))</f>
        <v>#VALUE!</v>
      </c>
      <c r="AN27" s="54" t="e">
        <f>((VALUE(MID(Соперники!AA25,17,1))))</f>
        <v>#VALUE!</v>
      </c>
      <c r="AO27" s="54" t="e">
        <f>((VALUE(MID(Соперники!AA25,18,1))))</f>
        <v>#VALUE!</v>
      </c>
      <c r="AP27" s="54" t="e">
        <f>((VALUE(MID(Соперники!AA25,19,1))))</f>
        <v>#VALUE!</v>
      </c>
      <c r="AQ27" s="54" t="e">
        <f>((VALUE(MID(Соперники!AA25,20,1))))</f>
        <v>#VALUE!</v>
      </c>
      <c r="AR27" s="19">
        <f>IF(Соперники!AU25&lt;&gt;"",Соперники!AU25,"")</f>
      </c>
      <c r="BI27" s="67" t="e">
        <f t="shared" si="49"/>
        <v>#VALUE!</v>
      </c>
      <c r="BJ27" s="67" t="e">
        <f t="shared" si="50"/>
        <v>#VALUE!</v>
      </c>
      <c r="BK27" s="67" t="e">
        <f t="shared" si="51"/>
        <v>#VALUE!</v>
      </c>
      <c r="BL27" s="67" t="e">
        <f t="shared" si="52"/>
        <v>#VALUE!</v>
      </c>
      <c r="BM27" s="67" t="e">
        <f t="shared" si="53"/>
        <v>#VALUE!</v>
      </c>
      <c r="BN27" s="67" t="e">
        <f t="shared" si="54"/>
        <v>#VALUE!</v>
      </c>
      <c r="BO27" s="67" t="e">
        <f t="shared" si="55"/>
        <v>#VALUE!</v>
      </c>
      <c r="BP27" s="67" t="e">
        <f t="shared" si="56"/>
        <v>#VALUE!</v>
      </c>
      <c r="BQ27" s="67" t="e">
        <f t="shared" si="57"/>
        <v>#VALUE!</v>
      </c>
      <c r="BR27" s="67" t="e">
        <f t="shared" si="58"/>
        <v>#VALUE!</v>
      </c>
      <c r="BS27" s="67" t="e">
        <f t="shared" si="59"/>
        <v>#VALUE!</v>
      </c>
      <c r="BT27" s="67" t="e">
        <f t="shared" si="60"/>
        <v>#VALUE!</v>
      </c>
      <c r="BU27" s="67" t="e">
        <f t="shared" si="61"/>
        <v>#VALUE!</v>
      </c>
      <c r="BV27" s="67" t="e">
        <f t="shared" si="62"/>
        <v>#VALUE!</v>
      </c>
      <c r="BW27" s="67" t="e">
        <f t="shared" si="63"/>
        <v>#VALUE!</v>
      </c>
      <c r="BX27" s="67" t="e">
        <f t="shared" si="64"/>
        <v>#VALUE!</v>
      </c>
      <c r="BY27" s="67" t="e">
        <f t="shared" si="65"/>
        <v>#VALUE!</v>
      </c>
      <c r="BZ27" s="67" t="e">
        <f t="shared" si="66"/>
        <v>#VALUE!</v>
      </c>
      <c r="CA27" s="67" t="e">
        <f t="shared" si="67"/>
        <v>#VALUE!</v>
      </c>
      <c r="CB27" s="67" t="e">
        <f t="shared" si="68"/>
        <v>#VALUE!</v>
      </c>
      <c r="CC27" s="67"/>
      <c r="CD27" s="67" t="e">
        <f t="shared" si="69"/>
        <v>#VALUE!</v>
      </c>
      <c r="CE27" s="67" t="e">
        <f t="shared" si="70"/>
        <v>#VALUE!</v>
      </c>
      <c r="CF27" s="67" t="e">
        <f t="shared" si="71"/>
        <v>#VALUE!</v>
      </c>
      <c r="CG27" s="67" t="e">
        <f t="shared" si="72"/>
        <v>#VALUE!</v>
      </c>
      <c r="CH27" s="67" t="e">
        <f t="shared" si="73"/>
        <v>#VALUE!</v>
      </c>
      <c r="CI27" s="67" t="e">
        <f t="shared" si="74"/>
        <v>#VALUE!</v>
      </c>
      <c r="CJ27" s="67" t="e">
        <f t="shared" si="75"/>
        <v>#VALUE!</v>
      </c>
      <c r="CK27" s="67" t="e">
        <f t="shared" si="76"/>
        <v>#VALUE!</v>
      </c>
      <c r="CL27" s="67" t="e">
        <f t="shared" si="77"/>
        <v>#VALUE!</v>
      </c>
      <c r="CM27" s="67" t="e">
        <f t="shared" si="78"/>
        <v>#VALUE!</v>
      </c>
      <c r="CN27" s="67" t="e">
        <f t="shared" si="79"/>
        <v>#VALUE!</v>
      </c>
      <c r="CO27" s="67" t="e">
        <f t="shared" si="80"/>
        <v>#VALUE!</v>
      </c>
      <c r="CP27" s="67" t="e">
        <f t="shared" si="81"/>
        <v>#VALUE!</v>
      </c>
      <c r="CQ27" s="67" t="e">
        <f t="shared" si="82"/>
        <v>#VALUE!</v>
      </c>
      <c r="CR27" s="67" t="e">
        <f t="shared" si="83"/>
        <v>#VALUE!</v>
      </c>
      <c r="CS27" s="67" t="e">
        <f t="shared" si="84"/>
        <v>#VALUE!</v>
      </c>
      <c r="CT27" s="67" t="e">
        <f t="shared" si="85"/>
        <v>#VALUE!</v>
      </c>
      <c r="CU27" s="67" t="e">
        <f t="shared" si="86"/>
        <v>#VALUE!</v>
      </c>
      <c r="CV27" s="67" t="e">
        <f t="shared" si="87"/>
        <v>#VALUE!</v>
      </c>
      <c r="CW27" s="67" t="e">
        <f t="shared" si="88"/>
        <v>#VALUE!</v>
      </c>
      <c r="CY27" s="66">
        <f t="shared" si="89"/>
        <v>0</v>
      </c>
      <c r="CZ27" s="66">
        <f t="shared" si="90"/>
        <v>0</v>
      </c>
      <c r="DB27" s="66">
        <f t="shared" si="91"/>
        <v>0</v>
      </c>
      <c r="DD27" s="67">
        <f t="shared" si="92"/>
        <v>0</v>
      </c>
      <c r="DE27" s="67">
        <f t="shared" si="93"/>
        <v>0</v>
      </c>
      <c r="DF27" s="67">
        <f t="shared" si="94"/>
        <v>0</v>
      </c>
      <c r="DH27" s="67">
        <f t="shared" si="95"/>
        <v>0</v>
      </c>
      <c r="DI27" s="67">
        <f t="shared" si="96"/>
        <v>0</v>
      </c>
      <c r="DJ27" s="67">
        <f t="shared" si="97"/>
        <v>0</v>
      </c>
    </row>
    <row r="28" spans="61:101" ht="15" customHeight="1"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</row>
    <row r="29" spans="1:101" ht="15" customHeight="1">
      <c r="A29" s="29" t="s">
        <v>1</v>
      </c>
      <c r="B29" s="114" t="s">
        <v>2</v>
      </c>
      <c r="C29" s="115"/>
      <c r="D29" s="115"/>
      <c r="E29" s="115"/>
      <c r="F29" s="115"/>
      <c r="G29" s="115"/>
      <c r="H29" s="116"/>
      <c r="I29" s="113" t="s">
        <v>3</v>
      </c>
      <c r="J29" s="11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BI29" s="74" t="str">
        <f aca="true" t="shared" si="98" ref="BI29:BI49">$I$30</f>
        <v>*</v>
      </c>
      <c r="BJ29" s="74" t="str">
        <f aca="true" t="shared" si="99" ref="BJ29:BJ49">$I$31</f>
        <v>*</v>
      </c>
      <c r="BK29" s="74" t="str">
        <f aca="true" t="shared" si="100" ref="BK29:BK49">$I$32</f>
        <v>*</v>
      </c>
      <c r="BL29" s="74" t="str">
        <f aca="true" t="shared" si="101" ref="BL29:BL49">$I$33</f>
        <v>*</v>
      </c>
      <c r="BM29" s="74" t="str">
        <f aca="true" t="shared" si="102" ref="BM29:BM49">$I$34</f>
        <v>*</v>
      </c>
      <c r="BN29" s="74" t="str">
        <f aca="true" t="shared" si="103" ref="BN29:BN49">$I$35</f>
        <v>*</v>
      </c>
      <c r="BO29" s="74" t="str">
        <f aca="true" t="shared" si="104" ref="BO29:BO49">$I$36</f>
        <v>*</v>
      </c>
      <c r="BP29" s="74" t="str">
        <f aca="true" t="shared" si="105" ref="BP29:BP49">$I$37</f>
        <v>*</v>
      </c>
      <c r="BQ29" s="74" t="str">
        <f aca="true" t="shared" si="106" ref="BQ29:BQ49">$I$38</f>
        <v>*</v>
      </c>
      <c r="BR29" s="74" t="str">
        <f aca="true" t="shared" si="107" ref="BR29:BR49">$I$39</f>
        <v>*</v>
      </c>
      <c r="BS29" s="74" t="str">
        <f aca="true" t="shared" si="108" ref="BS29:BS49">$I$40</f>
        <v>*</v>
      </c>
      <c r="BT29" s="74" t="str">
        <f aca="true" t="shared" si="109" ref="BT29:BT49">$I$41</f>
        <v>*</v>
      </c>
      <c r="BU29" s="74" t="str">
        <f aca="true" t="shared" si="110" ref="BU29:BU49">$I$42</f>
        <v>*</v>
      </c>
      <c r="BV29" s="74" t="str">
        <f aca="true" t="shared" si="111" ref="BV29:BV49">$I$43</f>
        <v>*</v>
      </c>
      <c r="BW29" s="74" t="str">
        <f aca="true" t="shared" si="112" ref="BW29:BW49">$I$44</f>
        <v>*</v>
      </c>
      <c r="BX29" s="74" t="str">
        <f aca="true" t="shared" si="113" ref="BX29:BX49">$I$45</f>
        <v>*</v>
      </c>
      <c r="BY29" s="74" t="str">
        <f aca="true" t="shared" si="114" ref="BY29:BY49">$I$46</f>
        <v>*</v>
      </c>
      <c r="BZ29" s="74" t="str">
        <f aca="true" t="shared" si="115" ref="BZ29:BZ49">$I$47</f>
        <v>*</v>
      </c>
      <c r="CA29" s="74" t="str">
        <f aca="true" t="shared" si="116" ref="CA29:CA49">$I$48</f>
        <v>*</v>
      </c>
      <c r="CB29" s="74" t="str">
        <f aca="true" t="shared" si="117" ref="CB29:CB49">$I$49</f>
        <v>*</v>
      </c>
      <c r="CC29" s="73"/>
      <c r="CD29" s="74" t="str">
        <f aca="true" t="shared" si="118" ref="CD29:CD49">$I$30</f>
        <v>*</v>
      </c>
      <c r="CE29" s="74" t="str">
        <f aca="true" t="shared" si="119" ref="CE29:CE49">$I$31</f>
        <v>*</v>
      </c>
      <c r="CF29" s="74" t="str">
        <f aca="true" t="shared" si="120" ref="CF29:CF49">$I$32</f>
        <v>*</v>
      </c>
      <c r="CG29" s="74" t="str">
        <f aca="true" t="shared" si="121" ref="CG29:CG49">$I$33</f>
        <v>*</v>
      </c>
      <c r="CH29" s="74" t="str">
        <f aca="true" t="shared" si="122" ref="CH29:CH49">$I$34</f>
        <v>*</v>
      </c>
      <c r="CI29" s="74" t="str">
        <f aca="true" t="shared" si="123" ref="CI29:CI49">$I$35</f>
        <v>*</v>
      </c>
      <c r="CJ29" s="74" t="str">
        <f aca="true" t="shared" si="124" ref="CJ29:CJ49">$I$36</f>
        <v>*</v>
      </c>
      <c r="CK29" s="74" t="str">
        <f aca="true" t="shared" si="125" ref="CK29:CK49">$I$37</f>
        <v>*</v>
      </c>
      <c r="CL29" s="74" t="str">
        <f aca="true" t="shared" si="126" ref="CL29:CL49">$I$38</f>
        <v>*</v>
      </c>
      <c r="CM29" s="74" t="str">
        <f aca="true" t="shared" si="127" ref="CM29:CM49">$I$39</f>
        <v>*</v>
      </c>
      <c r="CN29" s="74" t="str">
        <f aca="true" t="shared" si="128" ref="CN29:CN49">$I$40</f>
        <v>*</v>
      </c>
      <c r="CO29" s="74" t="str">
        <f aca="true" t="shared" si="129" ref="CO29:CO49">$I$41</f>
        <v>*</v>
      </c>
      <c r="CP29" s="74" t="str">
        <f aca="true" t="shared" si="130" ref="CP29:CP49">$I$42</f>
        <v>*</v>
      </c>
      <c r="CQ29" s="74" t="str">
        <f aca="true" t="shared" si="131" ref="CQ29:CQ49">$I$43</f>
        <v>*</v>
      </c>
      <c r="CR29" s="74" t="str">
        <f aca="true" t="shared" si="132" ref="CR29:CR49">$I$44</f>
        <v>*</v>
      </c>
      <c r="CS29" s="74" t="str">
        <f aca="true" t="shared" si="133" ref="CS29:CS49">$I$45</f>
        <v>*</v>
      </c>
      <c r="CT29" s="74" t="str">
        <f aca="true" t="shared" si="134" ref="CT29:CT49">$I$46</f>
        <v>*</v>
      </c>
      <c r="CU29" s="74" t="str">
        <f aca="true" t="shared" si="135" ref="CU29:CU49">$I$47</f>
        <v>*</v>
      </c>
      <c r="CV29" s="74" t="str">
        <f aca="true" t="shared" si="136" ref="CV29:CV49">$I$48</f>
        <v>*</v>
      </c>
      <c r="CW29" s="74" t="str">
        <f aca="true" t="shared" si="137" ref="CW29:CW49">$I$49</f>
        <v>*</v>
      </c>
    </row>
    <row r="30" spans="1:101" ht="15">
      <c r="A30" s="30">
        <v>1</v>
      </c>
      <c r="B30" s="123" t="s">
        <v>73</v>
      </c>
      <c r="C30" s="124"/>
      <c r="D30" s="124"/>
      <c r="E30" s="124"/>
      <c r="F30" s="124"/>
      <c r="G30" s="124"/>
      <c r="H30" s="125"/>
      <c r="I30" s="121" t="s">
        <v>25</v>
      </c>
      <c r="J30" s="122"/>
      <c r="N30" s="75"/>
      <c r="Q30" s="72"/>
      <c r="BI30" s="74" t="str">
        <f t="shared" si="98"/>
        <v>*</v>
      </c>
      <c r="BJ30" s="74" t="str">
        <f t="shared" si="99"/>
        <v>*</v>
      </c>
      <c r="BK30" s="74" t="str">
        <f t="shared" si="100"/>
        <v>*</v>
      </c>
      <c r="BL30" s="74" t="str">
        <f t="shared" si="101"/>
        <v>*</v>
      </c>
      <c r="BM30" s="74" t="str">
        <f t="shared" si="102"/>
        <v>*</v>
      </c>
      <c r="BN30" s="74" t="str">
        <f t="shared" si="103"/>
        <v>*</v>
      </c>
      <c r="BO30" s="74" t="str">
        <f t="shared" si="104"/>
        <v>*</v>
      </c>
      <c r="BP30" s="74" t="str">
        <f t="shared" si="105"/>
        <v>*</v>
      </c>
      <c r="BQ30" s="74" t="str">
        <f t="shared" si="106"/>
        <v>*</v>
      </c>
      <c r="BR30" s="74" t="str">
        <f t="shared" si="107"/>
        <v>*</v>
      </c>
      <c r="BS30" s="74" t="str">
        <f t="shared" si="108"/>
        <v>*</v>
      </c>
      <c r="BT30" s="74" t="str">
        <f t="shared" si="109"/>
        <v>*</v>
      </c>
      <c r="BU30" s="74" t="str">
        <f t="shared" si="110"/>
        <v>*</v>
      </c>
      <c r="BV30" s="74" t="str">
        <f t="shared" si="111"/>
        <v>*</v>
      </c>
      <c r="BW30" s="74" t="str">
        <f t="shared" si="112"/>
        <v>*</v>
      </c>
      <c r="BX30" s="74" t="str">
        <f t="shared" si="113"/>
        <v>*</v>
      </c>
      <c r="BY30" s="74" t="str">
        <f t="shared" si="114"/>
        <v>*</v>
      </c>
      <c r="BZ30" s="74" t="str">
        <f t="shared" si="115"/>
        <v>*</v>
      </c>
      <c r="CA30" s="74" t="str">
        <f t="shared" si="116"/>
        <v>*</v>
      </c>
      <c r="CB30" s="74" t="str">
        <f t="shared" si="117"/>
        <v>*</v>
      </c>
      <c r="CC30" s="73"/>
      <c r="CD30" s="74" t="str">
        <f t="shared" si="118"/>
        <v>*</v>
      </c>
      <c r="CE30" s="74" t="str">
        <f t="shared" si="119"/>
        <v>*</v>
      </c>
      <c r="CF30" s="74" t="str">
        <f t="shared" si="120"/>
        <v>*</v>
      </c>
      <c r="CG30" s="74" t="str">
        <f t="shared" si="121"/>
        <v>*</v>
      </c>
      <c r="CH30" s="74" t="str">
        <f t="shared" si="122"/>
        <v>*</v>
      </c>
      <c r="CI30" s="74" t="str">
        <f t="shared" si="123"/>
        <v>*</v>
      </c>
      <c r="CJ30" s="74" t="str">
        <f t="shared" si="124"/>
        <v>*</v>
      </c>
      <c r="CK30" s="74" t="str">
        <f t="shared" si="125"/>
        <v>*</v>
      </c>
      <c r="CL30" s="74" t="str">
        <f t="shared" si="126"/>
        <v>*</v>
      </c>
      <c r="CM30" s="74" t="str">
        <f t="shared" si="127"/>
        <v>*</v>
      </c>
      <c r="CN30" s="74" t="str">
        <f t="shared" si="128"/>
        <v>*</v>
      </c>
      <c r="CO30" s="74" t="str">
        <f t="shared" si="129"/>
        <v>*</v>
      </c>
      <c r="CP30" s="74" t="str">
        <f t="shared" si="130"/>
        <v>*</v>
      </c>
      <c r="CQ30" s="74" t="str">
        <f t="shared" si="131"/>
        <v>*</v>
      </c>
      <c r="CR30" s="74" t="str">
        <f t="shared" si="132"/>
        <v>*</v>
      </c>
      <c r="CS30" s="74" t="str">
        <f t="shared" si="133"/>
        <v>*</v>
      </c>
      <c r="CT30" s="74" t="str">
        <f t="shared" si="134"/>
        <v>*</v>
      </c>
      <c r="CU30" s="74" t="str">
        <f t="shared" si="135"/>
        <v>*</v>
      </c>
      <c r="CV30" s="74" t="str">
        <f t="shared" si="136"/>
        <v>*</v>
      </c>
      <c r="CW30" s="74" t="str">
        <f t="shared" si="137"/>
        <v>*</v>
      </c>
    </row>
    <row r="31" spans="1:101" ht="15">
      <c r="A31" s="30">
        <v>2</v>
      </c>
      <c r="B31" s="123" t="s">
        <v>56</v>
      </c>
      <c r="C31" s="126"/>
      <c r="D31" s="126"/>
      <c r="E31" s="126"/>
      <c r="F31" s="126"/>
      <c r="G31" s="126"/>
      <c r="H31" s="127"/>
      <c r="I31" s="121" t="s">
        <v>25</v>
      </c>
      <c r="J31" s="122"/>
      <c r="BI31" s="74" t="str">
        <f t="shared" si="98"/>
        <v>*</v>
      </c>
      <c r="BJ31" s="74" t="str">
        <f t="shared" si="99"/>
        <v>*</v>
      </c>
      <c r="BK31" s="74" t="str">
        <f t="shared" si="100"/>
        <v>*</v>
      </c>
      <c r="BL31" s="74" t="str">
        <f t="shared" si="101"/>
        <v>*</v>
      </c>
      <c r="BM31" s="74" t="str">
        <f t="shared" si="102"/>
        <v>*</v>
      </c>
      <c r="BN31" s="74" t="str">
        <f t="shared" si="103"/>
        <v>*</v>
      </c>
      <c r="BO31" s="74" t="str">
        <f t="shared" si="104"/>
        <v>*</v>
      </c>
      <c r="BP31" s="74" t="str">
        <f t="shared" si="105"/>
        <v>*</v>
      </c>
      <c r="BQ31" s="74" t="str">
        <f t="shared" si="106"/>
        <v>*</v>
      </c>
      <c r="BR31" s="74" t="str">
        <f t="shared" si="107"/>
        <v>*</v>
      </c>
      <c r="BS31" s="74" t="str">
        <f t="shared" si="108"/>
        <v>*</v>
      </c>
      <c r="BT31" s="74" t="str">
        <f t="shared" si="109"/>
        <v>*</v>
      </c>
      <c r="BU31" s="74" t="str">
        <f t="shared" si="110"/>
        <v>*</v>
      </c>
      <c r="BV31" s="74" t="str">
        <f t="shared" si="111"/>
        <v>*</v>
      </c>
      <c r="BW31" s="74" t="str">
        <f t="shared" si="112"/>
        <v>*</v>
      </c>
      <c r="BX31" s="74" t="str">
        <f t="shared" si="113"/>
        <v>*</v>
      </c>
      <c r="BY31" s="74" t="str">
        <f t="shared" si="114"/>
        <v>*</v>
      </c>
      <c r="BZ31" s="74" t="str">
        <f t="shared" si="115"/>
        <v>*</v>
      </c>
      <c r="CA31" s="74" t="str">
        <f t="shared" si="116"/>
        <v>*</v>
      </c>
      <c r="CB31" s="74" t="str">
        <f t="shared" si="117"/>
        <v>*</v>
      </c>
      <c r="CC31" s="73"/>
      <c r="CD31" s="74" t="str">
        <f t="shared" si="118"/>
        <v>*</v>
      </c>
      <c r="CE31" s="74" t="str">
        <f t="shared" si="119"/>
        <v>*</v>
      </c>
      <c r="CF31" s="74" t="str">
        <f t="shared" si="120"/>
        <v>*</v>
      </c>
      <c r="CG31" s="74" t="str">
        <f t="shared" si="121"/>
        <v>*</v>
      </c>
      <c r="CH31" s="74" t="str">
        <f t="shared" si="122"/>
        <v>*</v>
      </c>
      <c r="CI31" s="74" t="str">
        <f t="shared" si="123"/>
        <v>*</v>
      </c>
      <c r="CJ31" s="74" t="str">
        <f t="shared" si="124"/>
        <v>*</v>
      </c>
      <c r="CK31" s="74" t="str">
        <f t="shared" si="125"/>
        <v>*</v>
      </c>
      <c r="CL31" s="74" t="str">
        <f t="shared" si="126"/>
        <v>*</v>
      </c>
      <c r="CM31" s="74" t="str">
        <f t="shared" si="127"/>
        <v>*</v>
      </c>
      <c r="CN31" s="74" t="str">
        <f t="shared" si="128"/>
        <v>*</v>
      </c>
      <c r="CO31" s="74" t="str">
        <f t="shared" si="129"/>
        <v>*</v>
      </c>
      <c r="CP31" s="74" t="str">
        <f t="shared" si="130"/>
        <v>*</v>
      </c>
      <c r="CQ31" s="74" t="str">
        <f t="shared" si="131"/>
        <v>*</v>
      </c>
      <c r="CR31" s="74" t="str">
        <f t="shared" si="132"/>
        <v>*</v>
      </c>
      <c r="CS31" s="74" t="str">
        <f t="shared" si="133"/>
        <v>*</v>
      </c>
      <c r="CT31" s="74" t="str">
        <f t="shared" si="134"/>
        <v>*</v>
      </c>
      <c r="CU31" s="74" t="str">
        <f t="shared" si="135"/>
        <v>*</v>
      </c>
      <c r="CV31" s="74" t="str">
        <f t="shared" si="136"/>
        <v>*</v>
      </c>
      <c r="CW31" s="74" t="str">
        <f t="shared" si="137"/>
        <v>*</v>
      </c>
    </row>
    <row r="32" spans="1:101" ht="15">
      <c r="A32" s="30">
        <v>3</v>
      </c>
      <c r="B32" s="123" t="s">
        <v>74</v>
      </c>
      <c r="C32" s="124"/>
      <c r="D32" s="124"/>
      <c r="E32" s="124"/>
      <c r="F32" s="124"/>
      <c r="G32" s="124"/>
      <c r="H32" s="125"/>
      <c r="I32" s="121" t="s">
        <v>25</v>
      </c>
      <c r="J32" s="122"/>
      <c r="BI32" s="74" t="str">
        <f t="shared" si="98"/>
        <v>*</v>
      </c>
      <c r="BJ32" s="74" t="str">
        <f t="shared" si="99"/>
        <v>*</v>
      </c>
      <c r="BK32" s="74" t="str">
        <f t="shared" si="100"/>
        <v>*</v>
      </c>
      <c r="BL32" s="74" t="str">
        <f t="shared" si="101"/>
        <v>*</v>
      </c>
      <c r="BM32" s="74" t="str">
        <f t="shared" si="102"/>
        <v>*</v>
      </c>
      <c r="BN32" s="74" t="str">
        <f t="shared" si="103"/>
        <v>*</v>
      </c>
      <c r="BO32" s="74" t="str">
        <f t="shared" si="104"/>
        <v>*</v>
      </c>
      <c r="BP32" s="74" t="str">
        <f t="shared" si="105"/>
        <v>*</v>
      </c>
      <c r="BQ32" s="74" t="str">
        <f t="shared" si="106"/>
        <v>*</v>
      </c>
      <c r="BR32" s="74" t="str">
        <f t="shared" si="107"/>
        <v>*</v>
      </c>
      <c r="BS32" s="74" t="str">
        <f t="shared" si="108"/>
        <v>*</v>
      </c>
      <c r="BT32" s="74" t="str">
        <f t="shared" si="109"/>
        <v>*</v>
      </c>
      <c r="BU32" s="74" t="str">
        <f t="shared" si="110"/>
        <v>*</v>
      </c>
      <c r="BV32" s="74" t="str">
        <f t="shared" si="111"/>
        <v>*</v>
      </c>
      <c r="BW32" s="74" t="str">
        <f t="shared" si="112"/>
        <v>*</v>
      </c>
      <c r="BX32" s="74" t="str">
        <f t="shared" si="113"/>
        <v>*</v>
      </c>
      <c r="BY32" s="74" t="str">
        <f t="shared" si="114"/>
        <v>*</v>
      </c>
      <c r="BZ32" s="74" t="str">
        <f t="shared" si="115"/>
        <v>*</v>
      </c>
      <c r="CA32" s="74" t="str">
        <f t="shared" si="116"/>
        <v>*</v>
      </c>
      <c r="CB32" s="74" t="str">
        <f t="shared" si="117"/>
        <v>*</v>
      </c>
      <c r="CC32" s="59"/>
      <c r="CD32" s="74" t="str">
        <f t="shared" si="118"/>
        <v>*</v>
      </c>
      <c r="CE32" s="74" t="str">
        <f t="shared" si="119"/>
        <v>*</v>
      </c>
      <c r="CF32" s="74" t="str">
        <f t="shared" si="120"/>
        <v>*</v>
      </c>
      <c r="CG32" s="74" t="str">
        <f t="shared" si="121"/>
        <v>*</v>
      </c>
      <c r="CH32" s="74" t="str">
        <f t="shared" si="122"/>
        <v>*</v>
      </c>
      <c r="CI32" s="74" t="str">
        <f t="shared" si="123"/>
        <v>*</v>
      </c>
      <c r="CJ32" s="74" t="str">
        <f t="shared" si="124"/>
        <v>*</v>
      </c>
      <c r="CK32" s="74" t="str">
        <f t="shared" si="125"/>
        <v>*</v>
      </c>
      <c r="CL32" s="74" t="str">
        <f t="shared" si="126"/>
        <v>*</v>
      </c>
      <c r="CM32" s="74" t="str">
        <f t="shared" si="127"/>
        <v>*</v>
      </c>
      <c r="CN32" s="74" t="str">
        <f t="shared" si="128"/>
        <v>*</v>
      </c>
      <c r="CO32" s="74" t="str">
        <f t="shared" si="129"/>
        <v>*</v>
      </c>
      <c r="CP32" s="74" t="str">
        <f t="shared" si="130"/>
        <v>*</v>
      </c>
      <c r="CQ32" s="74" t="str">
        <f t="shared" si="131"/>
        <v>*</v>
      </c>
      <c r="CR32" s="74" t="str">
        <f t="shared" si="132"/>
        <v>*</v>
      </c>
      <c r="CS32" s="74" t="str">
        <f t="shared" si="133"/>
        <v>*</v>
      </c>
      <c r="CT32" s="74" t="str">
        <f t="shared" si="134"/>
        <v>*</v>
      </c>
      <c r="CU32" s="74" t="str">
        <f t="shared" si="135"/>
        <v>*</v>
      </c>
      <c r="CV32" s="74" t="str">
        <f t="shared" si="136"/>
        <v>*</v>
      </c>
      <c r="CW32" s="74" t="str">
        <f t="shared" si="137"/>
        <v>*</v>
      </c>
    </row>
    <row r="33" spans="1:101" ht="15">
      <c r="A33" s="30">
        <v>4</v>
      </c>
      <c r="B33" s="123" t="s">
        <v>57</v>
      </c>
      <c r="C33" s="124"/>
      <c r="D33" s="124"/>
      <c r="E33" s="124"/>
      <c r="F33" s="124"/>
      <c r="G33" s="124"/>
      <c r="H33" s="125"/>
      <c r="I33" s="121" t="s">
        <v>25</v>
      </c>
      <c r="J33" s="122"/>
      <c r="BI33" s="74" t="str">
        <f t="shared" si="98"/>
        <v>*</v>
      </c>
      <c r="BJ33" s="74" t="str">
        <f t="shared" si="99"/>
        <v>*</v>
      </c>
      <c r="BK33" s="74" t="str">
        <f t="shared" si="100"/>
        <v>*</v>
      </c>
      <c r="BL33" s="74" t="str">
        <f t="shared" si="101"/>
        <v>*</v>
      </c>
      <c r="BM33" s="74" t="str">
        <f t="shared" si="102"/>
        <v>*</v>
      </c>
      <c r="BN33" s="74" t="str">
        <f t="shared" si="103"/>
        <v>*</v>
      </c>
      <c r="BO33" s="74" t="str">
        <f t="shared" si="104"/>
        <v>*</v>
      </c>
      <c r="BP33" s="74" t="str">
        <f t="shared" si="105"/>
        <v>*</v>
      </c>
      <c r="BQ33" s="74" t="str">
        <f t="shared" si="106"/>
        <v>*</v>
      </c>
      <c r="BR33" s="74" t="str">
        <f t="shared" si="107"/>
        <v>*</v>
      </c>
      <c r="BS33" s="74" t="str">
        <f t="shared" si="108"/>
        <v>*</v>
      </c>
      <c r="BT33" s="74" t="str">
        <f t="shared" si="109"/>
        <v>*</v>
      </c>
      <c r="BU33" s="74" t="str">
        <f t="shared" si="110"/>
        <v>*</v>
      </c>
      <c r="BV33" s="74" t="str">
        <f t="shared" si="111"/>
        <v>*</v>
      </c>
      <c r="BW33" s="74" t="str">
        <f t="shared" si="112"/>
        <v>*</v>
      </c>
      <c r="BX33" s="74" t="str">
        <f t="shared" si="113"/>
        <v>*</v>
      </c>
      <c r="BY33" s="74" t="str">
        <f t="shared" si="114"/>
        <v>*</v>
      </c>
      <c r="BZ33" s="74" t="str">
        <f t="shared" si="115"/>
        <v>*</v>
      </c>
      <c r="CA33" s="74" t="str">
        <f t="shared" si="116"/>
        <v>*</v>
      </c>
      <c r="CB33" s="74" t="str">
        <f t="shared" si="117"/>
        <v>*</v>
      </c>
      <c r="CC33" s="59"/>
      <c r="CD33" s="74" t="str">
        <f t="shared" si="118"/>
        <v>*</v>
      </c>
      <c r="CE33" s="74" t="str">
        <f t="shared" si="119"/>
        <v>*</v>
      </c>
      <c r="CF33" s="74" t="str">
        <f t="shared" si="120"/>
        <v>*</v>
      </c>
      <c r="CG33" s="74" t="str">
        <f t="shared" si="121"/>
        <v>*</v>
      </c>
      <c r="CH33" s="74" t="str">
        <f t="shared" si="122"/>
        <v>*</v>
      </c>
      <c r="CI33" s="74" t="str">
        <f t="shared" si="123"/>
        <v>*</v>
      </c>
      <c r="CJ33" s="74" t="str">
        <f t="shared" si="124"/>
        <v>*</v>
      </c>
      <c r="CK33" s="74" t="str">
        <f t="shared" si="125"/>
        <v>*</v>
      </c>
      <c r="CL33" s="74" t="str">
        <f t="shared" si="126"/>
        <v>*</v>
      </c>
      <c r="CM33" s="74" t="str">
        <f t="shared" si="127"/>
        <v>*</v>
      </c>
      <c r="CN33" s="74" t="str">
        <f t="shared" si="128"/>
        <v>*</v>
      </c>
      <c r="CO33" s="74" t="str">
        <f t="shared" si="129"/>
        <v>*</v>
      </c>
      <c r="CP33" s="74" t="str">
        <f t="shared" si="130"/>
        <v>*</v>
      </c>
      <c r="CQ33" s="74" t="str">
        <f t="shared" si="131"/>
        <v>*</v>
      </c>
      <c r="CR33" s="74" t="str">
        <f t="shared" si="132"/>
        <v>*</v>
      </c>
      <c r="CS33" s="74" t="str">
        <f t="shared" si="133"/>
        <v>*</v>
      </c>
      <c r="CT33" s="74" t="str">
        <f t="shared" si="134"/>
        <v>*</v>
      </c>
      <c r="CU33" s="74" t="str">
        <f t="shared" si="135"/>
        <v>*</v>
      </c>
      <c r="CV33" s="74" t="str">
        <f t="shared" si="136"/>
        <v>*</v>
      </c>
      <c r="CW33" s="74" t="str">
        <f t="shared" si="137"/>
        <v>*</v>
      </c>
    </row>
    <row r="34" spans="1:101" ht="15">
      <c r="A34" s="30">
        <v>5</v>
      </c>
      <c r="B34" s="123" t="s">
        <v>75</v>
      </c>
      <c r="C34" s="124"/>
      <c r="D34" s="124"/>
      <c r="E34" s="124"/>
      <c r="F34" s="124"/>
      <c r="G34" s="124"/>
      <c r="H34" s="125"/>
      <c r="I34" s="121" t="s">
        <v>25</v>
      </c>
      <c r="J34" s="122"/>
      <c r="BI34" s="74" t="str">
        <f t="shared" si="98"/>
        <v>*</v>
      </c>
      <c r="BJ34" s="74" t="str">
        <f t="shared" si="99"/>
        <v>*</v>
      </c>
      <c r="BK34" s="74" t="str">
        <f t="shared" si="100"/>
        <v>*</v>
      </c>
      <c r="BL34" s="74" t="str">
        <f t="shared" si="101"/>
        <v>*</v>
      </c>
      <c r="BM34" s="74" t="str">
        <f t="shared" si="102"/>
        <v>*</v>
      </c>
      <c r="BN34" s="74" t="str">
        <f t="shared" si="103"/>
        <v>*</v>
      </c>
      <c r="BO34" s="74" t="str">
        <f t="shared" si="104"/>
        <v>*</v>
      </c>
      <c r="BP34" s="74" t="str">
        <f t="shared" si="105"/>
        <v>*</v>
      </c>
      <c r="BQ34" s="74" t="str">
        <f t="shared" si="106"/>
        <v>*</v>
      </c>
      <c r="BR34" s="74" t="str">
        <f t="shared" si="107"/>
        <v>*</v>
      </c>
      <c r="BS34" s="74" t="str">
        <f t="shared" si="108"/>
        <v>*</v>
      </c>
      <c r="BT34" s="74" t="str">
        <f t="shared" si="109"/>
        <v>*</v>
      </c>
      <c r="BU34" s="74" t="str">
        <f t="shared" si="110"/>
        <v>*</v>
      </c>
      <c r="BV34" s="74" t="str">
        <f t="shared" si="111"/>
        <v>*</v>
      </c>
      <c r="BW34" s="74" t="str">
        <f t="shared" si="112"/>
        <v>*</v>
      </c>
      <c r="BX34" s="74" t="str">
        <f t="shared" si="113"/>
        <v>*</v>
      </c>
      <c r="BY34" s="74" t="str">
        <f t="shared" si="114"/>
        <v>*</v>
      </c>
      <c r="BZ34" s="74" t="str">
        <f t="shared" si="115"/>
        <v>*</v>
      </c>
      <c r="CA34" s="74" t="str">
        <f t="shared" si="116"/>
        <v>*</v>
      </c>
      <c r="CB34" s="74" t="str">
        <f t="shared" si="117"/>
        <v>*</v>
      </c>
      <c r="CC34" s="59"/>
      <c r="CD34" s="74" t="str">
        <f t="shared" si="118"/>
        <v>*</v>
      </c>
      <c r="CE34" s="74" t="str">
        <f t="shared" si="119"/>
        <v>*</v>
      </c>
      <c r="CF34" s="74" t="str">
        <f t="shared" si="120"/>
        <v>*</v>
      </c>
      <c r="CG34" s="74" t="str">
        <f t="shared" si="121"/>
        <v>*</v>
      </c>
      <c r="CH34" s="74" t="str">
        <f t="shared" si="122"/>
        <v>*</v>
      </c>
      <c r="CI34" s="74" t="str">
        <f t="shared" si="123"/>
        <v>*</v>
      </c>
      <c r="CJ34" s="74" t="str">
        <f t="shared" si="124"/>
        <v>*</v>
      </c>
      <c r="CK34" s="74" t="str">
        <f t="shared" si="125"/>
        <v>*</v>
      </c>
      <c r="CL34" s="74" t="str">
        <f t="shared" si="126"/>
        <v>*</v>
      </c>
      <c r="CM34" s="74" t="str">
        <f t="shared" si="127"/>
        <v>*</v>
      </c>
      <c r="CN34" s="74" t="str">
        <f t="shared" si="128"/>
        <v>*</v>
      </c>
      <c r="CO34" s="74" t="str">
        <f t="shared" si="129"/>
        <v>*</v>
      </c>
      <c r="CP34" s="74" t="str">
        <f t="shared" si="130"/>
        <v>*</v>
      </c>
      <c r="CQ34" s="74" t="str">
        <f t="shared" si="131"/>
        <v>*</v>
      </c>
      <c r="CR34" s="74" t="str">
        <f t="shared" si="132"/>
        <v>*</v>
      </c>
      <c r="CS34" s="74" t="str">
        <f t="shared" si="133"/>
        <v>*</v>
      </c>
      <c r="CT34" s="74" t="str">
        <f t="shared" si="134"/>
        <v>*</v>
      </c>
      <c r="CU34" s="74" t="str">
        <f t="shared" si="135"/>
        <v>*</v>
      </c>
      <c r="CV34" s="74" t="str">
        <f t="shared" si="136"/>
        <v>*</v>
      </c>
      <c r="CW34" s="74" t="str">
        <f t="shared" si="137"/>
        <v>*</v>
      </c>
    </row>
    <row r="35" spans="1:101" ht="15">
      <c r="A35" s="30">
        <v>6</v>
      </c>
      <c r="B35" s="123" t="s">
        <v>58</v>
      </c>
      <c r="C35" s="124"/>
      <c r="D35" s="124"/>
      <c r="E35" s="124"/>
      <c r="F35" s="124"/>
      <c r="G35" s="124"/>
      <c r="H35" s="125"/>
      <c r="I35" s="121" t="s">
        <v>25</v>
      </c>
      <c r="J35" s="122"/>
      <c r="BI35" s="74" t="str">
        <f t="shared" si="98"/>
        <v>*</v>
      </c>
      <c r="BJ35" s="74" t="str">
        <f t="shared" si="99"/>
        <v>*</v>
      </c>
      <c r="BK35" s="74" t="str">
        <f t="shared" si="100"/>
        <v>*</v>
      </c>
      <c r="BL35" s="74" t="str">
        <f t="shared" si="101"/>
        <v>*</v>
      </c>
      <c r="BM35" s="74" t="str">
        <f t="shared" si="102"/>
        <v>*</v>
      </c>
      <c r="BN35" s="74" t="str">
        <f t="shared" si="103"/>
        <v>*</v>
      </c>
      <c r="BO35" s="74" t="str">
        <f t="shared" si="104"/>
        <v>*</v>
      </c>
      <c r="BP35" s="74" t="str">
        <f t="shared" si="105"/>
        <v>*</v>
      </c>
      <c r="BQ35" s="74" t="str">
        <f t="shared" si="106"/>
        <v>*</v>
      </c>
      <c r="BR35" s="74" t="str">
        <f t="shared" si="107"/>
        <v>*</v>
      </c>
      <c r="BS35" s="74" t="str">
        <f t="shared" si="108"/>
        <v>*</v>
      </c>
      <c r="BT35" s="74" t="str">
        <f t="shared" si="109"/>
        <v>*</v>
      </c>
      <c r="BU35" s="74" t="str">
        <f t="shared" si="110"/>
        <v>*</v>
      </c>
      <c r="BV35" s="74" t="str">
        <f t="shared" si="111"/>
        <v>*</v>
      </c>
      <c r="BW35" s="74" t="str">
        <f t="shared" si="112"/>
        <v>*</v>
      </c>
      <c r="BX35" s="74" t="str">
        <f t="shared" si="113"/>
        <v>*</v>
      </c>
      <c r="BY35" s="74" t="str">
        <f t="shared" si="114"/>
        <v>*</v>
      </c>
      <c r="BZ35" s="74" t="str">
        <f t="shared" si="115"/>
        <v>*</v>
      </c>
      <c r="CA35" s="74" t="str">
        <f t="shared" si="116"/>
        <v>*</v>
      </c>
      <c r="CB35" s="74" t="str">
        <f t="shared" si="117"/>
        <v>*</v>
      </c>
      <c r="CC35" s="59"/>
      <c r="CD35" s="74" t="str">
        <f t="shared" si="118"/>
        <v>*</v>
      </c>
      <c r="CE35" s="74" t="str">
        <f t="shared" si="119"/>
        <v>*</v>
      </c>
      <c r="CF35" s="74" t="str">
        <f t="shared" si="120"/>
        <v>*</v>
      </c>
      <c r="CG35" s="74" t="str">
        <f t="shared" si="121"/>
        <v>*</v>
      </c>
      <c r="CH35" s="74" t="str">
        <f t="shared" si="122"/>
        <v>*</v>
      </c>
      <c r="CI35" s="74" t="str">
        <f t="shared" si="123"/>
        <v>*</v>
      </c>
      <c r="CJ35" s="74" t="str">
        <f t="shared" si="124"/>
        <v>*</v>
      </c>
      <c r="CK35" s="74" t="str">
        <f t="shared" si="125"/>
        <v>*</v>
      </c>
      <c r="CL35" s="74" t="str">
        <f t="shared" si="126"/>
        <v>*</v>
      </c>
      <c r="CM35" s="74" t="str">
        <f t="shared" si="127"/>
        <v>*</v>
      </c>
      <c r="CN35" s="74" t="str">
        <f t="shared" si="128"/>
        <v>*</v>
      </c>
      <c r="CO35" s="74" t="str">
        <f t="shared" si="129"/>
        <v>*</v>
      </c>
      <c r="CP35" s="74" t="str">
        <f t="shared" si="130"/>
        <v>*</v>
      </c>
      <c r="CQ35" s="74" t="str">
        <f t="shared" si="131"/>
        <v>*</v>
      </c>
      <c r="CR35" s="74" t="str">
        <f t="shared" si="132"/>
        <v>*</v>
      </c>
      <c r="CS35" s="74" t="str">
        <f t="shared" si="133"/>
        <v>*</v>
      </c>
      <c r="CT35" s="74" t="str">
        <f t="shared" si="134"/>
        <v>*</v>
      </c>
      <c r="CU35" s="74" t="str">
        <f t="shared" si="135"/>
        <v>*</v>
      </c>
      <c r="CV35" s="74" t="str">
        <f t="shared" si="136"/>
        <v>*</v>
      </c>
      <c r="CW35" s="74" t="str">
        <f t="shared" si="137"/>
        <v>*</v>
      </c>
    </row>
    <row r="36" spans="1:101" ht="15">
      <c r="A36" s="30">
        <v>7</v>
      </c>
      <c r="B36" s="123" t="s">
        <v>59</v>
      </c>
      <c r="C36" s="124"/>
      <c r="D36" s="124"/>
      <c r="E36" s="124"/>
      <c r="F36" s="124"/>
      <c r="G36" s="124"/>
      <c r="H36" s="125"/>
      <c r="I36" s="121" t="s">
        <v>25</v>
      </c>
      <c r="J36" s="122"/>
      <c r="BI36" s="74" t="str">
        <f t="shared" si="98"/>
        <v>*</v>
      </c>
      <c r="BJ36" s="74" t="str">
        <f t="shared" si="99"/>
        <v>*</v>
      </c>
      <c r="BK36" s="74" t="str">
        <f t="shared" si="100"/>
        <v>*</v>
      </c>
      <c r="BL36" s="74" t="str">
        <f t="shared" si="101"/>
        <v>*</v>
      </c>
      <c r="BM36" s="74" t="str">
        <f t="shared" si="102"/>
        <v>*</v>
      </c>
      <c r="BN36" s="74" t="str">
        <f t="shared" si="103"/>
        <v>*</v>
      </c>
      <c r="BO36" s="74" t="str">
        <f t="shared" si="104"/>
        <v>*</v>
      </c>
      <c r="BP36" s="74" t="str">
        <f t="shared" si="105"/>
        <v>*</v>
      </c>
      <c r="BQ36" s="74" t="str">
        <f t="shared" si="106"/>
        <v>*</v>
      </c>
      <c r="BR36" s="74" t="str">
        <f t="shared" si="107"/>
        <v>*</v>
      </c>
      <c r="BS36" s="74" t="str">
        <f t="shared" si="108"/>
        <v>*</v>
      </c>
      <c r="BT36" s="74" t="str">
        <f t="shared" si="109"/>
        <v>*</v>
      </c>
      <c r="BU36" s="74" t="str">
        <f t="shared" si="110"/>
        <v>*</v>
      </c>
      <c r="BV36" s="74" t="str">
        <f t="shared" si="111"/>
        <v>*</v>
      </c>
      <c r="BW36" s="74" t="str">
        <f t="shared" si="112"/>
        <v>*</v>
      </c>
      <c r="BX36" s="74" t="str">
        <f t="shared" si="113"/>
        <v>*</v>
      </c>
      <c r="BY36" s="74" t="str">
        <f t="shared" si="114"/>
        <v>*</v>
      </c>
      <c r="BZ36" s="74" t="str">
        <f t="shared" si="115"/>
        <v>*</v>
      </c>
      <c r="CA36" s="74" t="str">
        <f t="shared" si="116"/>
        <v>*</v>
      </c>
      <c r="CB36" s="74" t="str">
        <f t="shared" si="117"/>
        <v>*</v>
      </c>
      <c r="CC36" s="59"/>
      <c r="CD36" s="74" t="str">
        <f t="shared" si="118"/>
        <v>*</v>
      </c>
      <c r="CE36" s="74" t="str">
        <f t="shared" si="119"/>
        <v>*</v>
      </c>
      <c r="CF36" s="74" t="str">
        <f t="shared" si="120"/>
        <v>*</v>
      </c>
      <c r="CG36" s="74" t="str">
        <f t="shared" si="121"/>
        <v>*</v>
      </c>
      <c r="CH36" s="74" t="str">
        <f t="shared" si="122"/>
        <v>*</v>
      </c>
      <c r="CI36" s="74" t="str">
        <f t="shared" si="123"/>
        <v>*</v>
      </c>
      <c r="CJ36" s="74" t="str">
        <f t="shared" si="124"/>
        <v>*</v>
      </c>
      <c r="CK36" s="74" t="str">
        <f t="shared" si="125"/>
        <v>*</v>
      </c>
      <c r="CL36" s="74" t="str">
        <f t="shared" si="126"/>
        <v>*</v>
      </c>
      <c r="CM36" s="74" t="str">
        <f t="shared" si="127"/>
        <v>*</v>
      </c>
      <c r="CN36" s="74" t="str">
        <f t="shared" si="128"/>
        <v>*</v>
      </c>
      <c r="CO36" s="74" t="str">
        <f t="shared" si="129"/>
        <v>*</v>
      </c>
      <c r="CP36" s="74" t="str">
        <f t="shared" si="130"/>
        <v>*</v>
      </c>
      <c r="CQ36" s="74" t="str">
        <f t="shared" si="131"/>
        <v>*</v>
      </c>
      <c r="CR36" s="74" t="str">
        <f t="shared" si="132"/>
        <v>*</v>
      </c>
      <c r="CS36" s="74" t="str">
        <f t="shared" si="133"/>
        <v>*</v>
      </c>
      <c r="CT36" s="74" t="str">
        <f t="shared" si="134"/>
        <v>*</v>
      </c>
      <c r="CU36" s="74" t="str">
        <f t="shared" si="135"/>
        <v>*</v>
      </c>
      <c r="CV36" s="74" t="str">
        <f t="shared" si="136"/>
        <v>*</v>
      </c>
      <c r="CW36" s="74" t="str">
        <f t="shared" si="137"/>
        <v>*</v>
      </c>
    </row>
    <row r="37" spans="1:101" ht="15">
      <c r="A37" s="30">
        <v>8</v>
      </c>
      <c r="B37" s="123" t="s">
        <v>60</v>
      </c>
      <c r="C37" s="124"/>
      <c r="D37" s="124"/>
      <c r="E37" s="124"/>
      <c r="F37" s="124"/>
      <c r="G37" s="124"/>
      <c r="H37" s="125"/>
      <c r="I37" s="121" t="s">
        <v>25</v>
      </c>
      <c r="J37" s="122"/>
      <c r="BI37" s="74" t="str">
        <f t="shared" si="98"/>
        <v>*</v>
      </c>
      <c r="BJ37" s="74" t="str">
        <f t="shared" si="99"/>
        <v>*</v>
      </c>
      <c r="BK37" s="74" t="str">
        <f t="shared" si="100"/>
        <v>*</v>
      </c>
      <c r="BL37" s="74" t="str">
        <f t="shared" si="101"/>
        <v>*</v>
      </c>
      <c r="BM37" s="74" t="str">
        <f t="shared" si="102"/>
        <v>*</v>
      </c>
      <c r="BN37" s="74" t="str">
        <f t="shared" si="103"/>
        <v>*</v>
      </c>
      <c r="BO37" s="74" t="str">
        <f t="shared" si="104"/>
        <v>*</v>
      </c>
      <c r="BP37" s="74" t="str">
        <f t="shared" si="105"/>
        <v>*</v>
      </c>
      <c r="BQ37" s="74" t="str">
        <f t="shared" si="106"/>
        <v>*</v>
      </c>
      <c r="BR37" s="74" t="str">
        <f t="shared" si="107"/>
        <v>*</v>
      </c>
      <c r="BS37" s="74" t="str">
        <f t="shared" si="108"/>
        <v>*</v>
      </c>
      <c r="BT37" s="74" t="str">
        <f t="shared" si="109"/>
        <v>*</v>
      </c>
      <c r="BU37" s="74" t="str">
        <f t="shared" si="110"/>
        <v>*</v>
      </c>
      <c r="BV37" s="74" t="str">
        <f t="shared" si="111"/>
        <v>*</v>
      </c>
      <c r="BW37" s="74" t="str">
        <f t="shared" si="112"/>
        <v>*</v>
      </c>
      <c r="BX37" s="74" t="str">
        <f t="shared" si="113"/>
        <v>*</v>
      </c>
      <c r="BY37" s="74" t="str">
        <f t="shared" si="114"/>
        <v>*</v>
      </c>
      <c r="BZ37" s="74" t="str">
        <f t="shared" si="115"/>
        <v>*</v>
      </c>
      <c r="CA37" s="74" t="str">
        <f t="shared" si="116"/>
        <v>*</v>
      </c>
      <c r="CB37" s="74" t="str">
        <f t="shared" si="117"/>
        <v>*</v>
      </c>
      <c r="CC37" s="59"/>
      <c r="CD37" s="74" t="str">
        <f t="shared" si="118"/>
        <v>*</v>
      </c>
      <c r="CE37" s="74" t="str">
        <f t="shared" si="119"/>
        <v>*</v>
      </c>
      <c r="CF37" s="74" t="str">
        <f t="shared" si="120"/>
        <v>*</v>
      </c>
      <c r="CG37" s="74" t="str">
        <f t="shared" si="121"/>
        <v>*</v>
      </c>
      <c r="CH37" s="74" t="str">
        <f t="shared" si="122"/>
        <v>*</v>
      </c>
      <c r="CI37" s="74" t="str">
        <f t="shared" si="123"/>
        <v>*</v>
      </c>
      <c r="CJ37" s="74" t="str">
        <f t="shared" si="124"/>
        <v>*</v>
      </c>
      <c r="CK37" s="74" t="str">
        <f t="shared" si="125"/>
        <v>*</v>
      </c>
      <c r="CL37" s="74" t="str">
        <f t="shared" si="126"/>
        <v>*</v>
      </c>
      <c r="CM37" s="74" t="str">
        <f t="shared" si="127"/>
        <v>*</v>
      </c>
      <c r="CN37" s="74" t="str">
        <f t="shared" si="128"/>
        <v>*</v>
      </c>
      <c r="CO37" s="74" t="str">
        <f t="shared" si="129"/>
        <v>*</v>
      </c>
      <c r="CP37" s="74" t="str">
        <f t="shared" si="130"/>
        <v>*</v>
      </c>
      <c r="CQ37" s="74" t="str">
        <f t="shared" si="131"/>
        <v>*</v>
      </c>
      <c r="CR37" s="74" t="str">
        <f t="shared" si="132"/>
        <v>*</v>
      </c>
      <c r="CS37" s="74" t="str">
        <f t="shared" si="133"/>
        <v>*</v>
      </c>
      <c r="CT37" s="74" t="str">
        <f t="shared" si="134"/>
        <v>*</v>
      </c>
      <c r="CU37" s="74" t="str">
        <f t="shared" si="135"/>
        <v>*</v>
      </c>
      <c r="CV37" s="74" t="str">
        <f t="shared" si="136"/>
        <v>*</v>
      </c>
      <c r="CW37" s="74" t="str">
        <f t="shared" si="137"/>
        <v>*</v>
      </c>
    </row>
    <row r="38" spans="1:101" ht="15">
      <c r="A38" s="30">
        <v>9</v>
      </c>
      <c r="B38" s="123" t="s">
        <v>61</v>
      </c>
      <c r="C38" s="124"/>
      <c r="D38" s="124"/>
      <c r="E38" s="124"/>
      <c r="F38" s="124"/>
      <c r="G38" s="124"/>
      <c r="H38" s="125"/>
      <c r="I38" s="121" t="s">
        <v>25</v>
      </c>
      <c r="J38" s="122"/>
      <c r="BI38" s="74" t="str">
        <f t="shared" si="98"/>
        <v>*</v>
      </c>
      <c r="BJ38" s="74" t="str">
        <f t="shared" si="99"/>
        <v>*</v>
      </c>
      <c r="BK38" s="74" t="str">
        <f t="shared" si="100"/>
        <v>*</v>
      </c>
      <c r="BL38" s="74" t="str">
        <f t="shared" si="101"/>
        <v>*</v>
      </c>
      <c r="BM38" s="74" t="str">
        <f t="shared" si="102"/>
        <v>*</v>
      </c>
      <c r="BN38" s="74" t="str">
        <f t="shared" si="103"/>
        <v>*</v>
      </c>
      <c r="BO38" s="74" t="str">
        <f t="shared" si="104"/>
        <v>*</v>
      </c>
      <c r="BP38" s="74" t="str">
        <f t="shared" si="105"/>
        <v>*</v>
      </c>
      <c r="BQ38" s="74" t="str">
        <f t="shared" si="106"/>
        <v>*</v>
      </c>
      <c r="BR38" s="74" t="str">
        <f t="shared" si="107"/>
        <v>*</v>
      </c>
      <c r="BS38" s="74" t="str">
        <f t="shared" si="108"/>
        <v>*</v>
      </c>
      <c r="BT38" s="74" t="str">
        <f t="shared" si="109"/>
        <v>*</v>
      </c>
      <c r="BU38" s="74" t="str">
        <f t="shared" si="110"/>
        <v>*</v>
      </c>
      <c r="BV38" s="74" t="str">
        <f t="shared" si="111"/>
        <v>*</v>
      </c>
      <c r="BW38" s="74" t="str">
        <f t="shared" si="112"/>
        <v>*</v>
      </c>
      <c r="BX38" s="74" t="str">
        <f t="shared" si="113"/>
        <v>*</v>
      </c>
      <c r="BY38" s="74" t="str">
        <f t="shared" si="114"/>
        <v>*</v>
      </c>
      <c r="BZ38" s="74" t="str">
        <f t="shared" si="115"/>
        <v>*</v>
      </c>
      <c r="CA38" s="74" t="str">
        <f t="shared" si="116"/>
        <v>*</v>
      </c>
      <c r="CB38" s="74" t="str">
        <f t="shared" si="117"/>
        <v>*</v>
      </c>
      <c r="CC38" s="59"/>
      <c r="CD38" s="74" t="str">
        <f t="shared" si="118"/>
        <v>*</v>
      </c>
      <c r="CE38" s="74" t="str">
        <f t="shared" si="119"/>
        <v>*</v>
      </c>
      <c r="CF38" s="74" t="str">
        <f t="shared" si="120"/>
        <v>*</v>
      </c>
      <c r="CG38" s="74" t="str">
        <f t="shared" si="121"/>
        <v>*</v>
      </c>
      <c r="CH38" s="74" t="str">
        <f t="shared" si="122"/>
        <v>*</v>
      </c>
      <c r="CI38" s="74" t="str">
        <f t="shared" si="123"/>
        <v>*</v>
      </c>
      <c r="CJ38" s="74" t="str">
        <f t="shared" si="124"/>
        <v>*</v>
      </c>
      <c r="CK38" s="74" t="str">
        <f t="shared" si="125"/>
        <v>*</v>
      </c>
      <c r="CL38" s="74" t="str">
        <f t="shared" si="126"/>
        <v>*</v>
      </c>
      <c r="CM38" s="74" t="str">
        <f t="shared" si="127"/>
        <v>*</v>
      </c>
      <c r="CN38" s="74" t="str">
        <f t="shared" si="128"/>
        <v>*</v>
      </c>
      <c r="CO38" s="74" t="str">
        <f t="shared" si="129"/>
        <v>*</v>
      </c>
      <c r="CP38" s="74" t="str">
        <f t="shared" si="130"/>
        <v>*</v>
      </c>
      <c r="CQ38" s="74" t="str">
        <f t="shared" si="131"/>
        <v>*</v>
      </c>
      <c r="CR38" s="74" t="str">
        <f t="shared" si="132"/>
        <v>*</v>
      </c>
      <c r="CS38" s="74" t="str">
        <f t="shared" si="133"/>
        <v>*</v>
      </c>
      <c r="CT38" s="74" t="str">
        <f t="shared" si="134"/>
        <v>*</v>
      </c>
      <c r="CU38" s="74" t="str">
        <f t="shared" si="135"/>
        <v>*</v>
      </c>
      <c r="CV38" s="74" t="str">
        <f t="shared" si="136"/>
        <v>*</v>
      </c>
      <c r="CW38" s="74" t="str">
        <f t="shared" si="137"/>
        <v>*</v>
      </c>
    </row>
    <row r="39" spans="1:101" ht="15">
      <c r="A39" s="30">
        <v>10</v>
      </c>
      <c r="B39" s="123" t="s">
        <v>62</v>
      </c>
      <c r="C39" s="124"/>
      <c r="D39" s="124"/>
      <c r="E39" s="124"/>
      <c r="F39" s="124"/>
      <c r="G39" s="124"/>
      <c r="H39" s="125"/>
      <c r="I39" s="121" t="s">
        <v>25</v>
      </c>
      <c r="J39" s="122"/>
      <c r="BI39" s="74" t="str">
        <f t="shared" si="98"/>
        <v>*</v>
      </c>
      <c r="BJ39" s="74" t="str">
        <f t="shared" si="99"/>
        <v>*</v>
      </c>
      <c r="BK39" s="74" t="str">
        <f t="shared" si="100"/>
        <v>*</v>
      </c>
      <c r="BL39" s="74" t="str">
        <f t="shared" si="101"/>
        <v>*</v>
      </c>
      <c r="BM39" s="74" t="str">
        <f t="shared" si="102"/>
        <v>*</v>
      </c>
      <c r="BN39" s="74" t="str">
        <f t="shared" si="103"/>
        <v>*</v>
      </c>
      <c r="BO39" s="74" t="str">
        <f t="shared" si="104"/>
        <v>*</v>
      </c>
      <c r="BP39" s="74" t="str">
        <f t="shared" si="105"/>
        <v>*</v>
      </c>
      <c r="BQ39" s="74" t="str">
        <f t="shared" si="106"/>
        <v>*</v>
      </c>
      <c r="BR39" s="74" t="str">
        <f t="shared" si="107"/>
        <v>*</v>
      </c>
      <c r="BS39" s="74" t="str">
        <f t="shared" si="108"/>
        <v>*</v>
      </c>
      <c r="BT39" s="74" t="str">
        <f t="shared" si="109"/>
        <v>*</v>
      </c>
      <c r="BU39" s="74" t="str">
        <f t="shared" si="110"/>
        <v>*</v>
      </c>
      <c r="BV39" s="74" t="str">
        <f t="shared" si="111"/>
        <v>*</v>
      </c>
      <c r="BW39" s="74" t="str">
        <f t="shared" si="112"/>
        <v>*</v>
      </c>
      <c r="BX39" s="74" t="str">
        <f t="shared" si="113"/>
        <v>*</v>
      </c>
      <c r="BY39" s="74" t="str">
        <f t="shared" si="114"/>
        <v>*</v>
      </c>
      <c r="BZ39" s="74" t="str">
        <f t="shared" si="115"/>
        <v>*</v>
      </c>
      <c r="CA39" s="74" t="str">
        <f t="shared" si="116"/>
        <v>*</v>
      </c>
      <c r="CB39" s="74" t="str">
        <f t="shared" si="117"/>
        <v>*</v>
      </c>
      <c r="CC39" s="59"/>
      <c r="CD39" s="74" t="str">
        <f t="shared" si="118"/>
        <v>*</v>
      </c>
      <c r="CE39" s="74" t="str">
        <f t="shared" si="119"/>
        <v>*</v>
      </c>
      <c r="CF39" s="74" t="str">
        <f t="shared" si="120"/>
        <v>*</v>
      </c>
      <c r="CG39" s="74" t="str">
        <f t="shared" si="121"/>
        <v>*</v>
      </c>
      <c r="CH39" s="74" t="str">
        <f t="shared" si="122"/>
        <v>*</v>
      </c>
      <c r="CI39" s="74" t="str">
        <f t="shared" si="123"/>
        <v>*</v>
      </c>
      <c r="CJ39" s="74" t="str">
        <f t="shared" si="124"/>
        <v>*</v>
      </c>
      <c r="CK39" s="74" t="str">
        <f t="shared" si="125"/>
        <v>*</v>
      </c>
      <c r="CL39" s="74" t="str">
        <f t="shared" si="126"/>
        <v>*</v>
      </c>
      <c r="CM39" s="74" t="str">
        <f t="shared" si="127"/>
        <v>*</v>
      </c>
      <c r="CN39" s="74" t="str">
        <f t="shared" si="128"/>
        <v>*</v>
      </c>
      <c r="CO39" s="74" t="str">
        <f t="shared" si="129"/>
        <v>*</v>
      </c>
      <c r="CP39" s="74" t="str">
        <f t="shared" si="130"/>
        <v>*</v>
      </c>
      <c r="CQ39" s="74" t="str">
        <f t="shared" si="131"/>
        <v>*</v>
      </c>
      <c r="CR39" s="74" t="str">
        <f t="shared" si="132"/>
        <v>*</v>
      </c>
      <c r="CS39" s="74" t="str">
        <f t="shared" si="133"/>
        <v>*</v>
      </c>
      <c r="CT39" s="74" t="str">
        <f t="shared" si="134"/>
        <v>*</v>
      </c>
      <c r="CU39" s="74" t="str">
        <f t="shared" si="135"/>
        <v>*</v>
      </c>
      <c r="CV39" s="74" t="str">
        <f t="shared" si="136"/>
        <v>*</v>
      </c>
      <c r="CW39" s="74" t="str">
        <f t="shared" si="137"/>
        <v>*</v>
      </c>
    </row>
    <row r="40" spans="1:101" ht="15">
      <c r="A40" s="30">
        <v>11</v>
      </c>
      <c r="B40" s="123" t="s">
        <v>63</v>
      </c>
      <c r="C40" s="124"/>
      <c r="D40" s="124"/>
      <c r="E40" s="124"/>
      <c r="F40" s="124"/>
      <c r="G40" s="124"/>
      <c r="H40" s="125"/>
      <c r="I40" s="121" t="s">
        <v>25</v>
      </c>
      <c r="J40" s="122"/>
      <c r="BI40" s="74" t="str">
        <f t="shared" si="98"/>
        <v>*</v>
      </c>
      <c r="BJ40" s="74" t="str">
        <f t="shared" si="99"/>
        <v>*</v>
      </c>
      <c r="BK40" s="74" t="str">
        <f t="shared" si="100"/>
        <v>*</v>
      </c>
      <c r="BL40" s="74" t="str">
        <f t="shared" si="101"/>
        <v>*</v>
      </c>
      <c r="BM40" s="74" t="str">
        <f t="shared" si="102"/>
        <v>*</v>
      </c>
      <c r="BN40" s="74" t="str">
        <f t="shared" si="103"/>
        <v>*</v>
      </c>
      <c r="BO40" s="74" t="str">
        <f t="shared" si="104"/>
        <v>*</v>
      </c>
      <c r="BP40" s="74" t="str">
        <f t="shared" si="105"/>
        <v>*</v>
      </c>
      <c r="BQ40" s="74" t="str">
        <f t="shared" si="106"/>
        <v>*</v>
      </c>
      <c r="BR40" s="74" t="str">
        <f t="shared" si="107"/>
        <v>*</v>
      </c>
      <c r="BS40" s="74" t="str">
        <f t="shared" si="108"/>
        <v>*</v>
      </c>
      <c r="BT40" s="74" t="str">
        <f t="shared" si="109"/>
        <v>*</v>
      </c>
      <c r="BU40" s="74" t="str">
        <f t="shared" si="110"/>
        <v>*</v>
      </c>
      <c r="BV40" s="74" t="str">
        <f t="shared" si="111"/>
        <v>*</v>
      </c>
      <c r="BW40" s="74" t="str">
        <f t="shared" si="112"/>
        <v>*</v>
      </c>
      <c r="BX40" s="74" t="str">
        <f t="shared" si="113"/>
        <v>*</v>
      </c>
      <c r="BY40" s="74" t="str">
        <f t="shared" si="114"/>
        <v>*</v>
      </c>
      <c r="BZ40" s="74" t="str">
        <f t="shared" si="115"/>
        <v>*</v>
      </c>
      <c r="CA40" s="74" t="str">
        <f t="shared" si="116"/>
        <v>*</v>
      </c>
      <c r="CB40" s="74" t="str">
        <f t="shared" si="117"/>
        <v>*</v>
      </c>
      <c r="CC40" s="59"/>
      <c r="CD40" s="74" t="str">
        <f t="shared" si="118"/>
        <v>*</v>
      </c>
      <c r="CE40" s="74" t="str">
        <f t="shared" si="119"/>
        <v>*</v>
      </c>
      <c r="CF40" s="74" t="str">
        <f t="shared" si="120"/>
        <v>*</v>
      </c>
      <c r="CG40" s="74" t="str">
        <f t="shared" si="121"/>
        <v>*</v>
      </c>
      <c r="CH40" s="74" t="str">
        <f t="shared" si="122"/>
        <v>*</v>
      </c>
      <c r="CI40" s="74" t="str">
        <f t="shared" si="123"/>
        <v>*</v>
      </c>
      <c r="CJ40" s="74" t="str">
        <f t="shared" si="124"/>
        <v>*</v>
      </c>
      <c r="CK40" s="74" t="str">
        <f t="shared" si="125"/>
        <v>*</v>
      </c>
      <c r="CL40" s="74" t="str">
        <f t="shared" si="126"/>
        <v>*</v>
      </c>
      <c r="CM40" s="74" t="str">
        <f t="shared" si="127"/>
        <v>*</v>
      </c>
      <c r="CN40" s="74" t="str">
        <f t="shared" si="128"/>
        <v>*</v>
      </c>
      <c r="CO40" s="74" t="str">
        <f t="shared" si="129"/>
        <v>*</v>
      </c>
      <c r="CP40" s="74" t="str">
        <f t="shared" si="130"/>
        <v>*</v>
      </c>
      <c r="CQ40" s="74" t="str">
        <f t="shared" si="131"/>
        <v>*</v>
      </c>
      <c r="CR40" s="74" t="str">
        <f t="shared" si="132"/>
        <v>*</v>
      </c>
      <c r="CS40" s="74" t="str">
        <f t="shared" si="133"/>
        <v>*</v>
      </c>
      <c r="CT40" s="74" t="str">
        <f t="shared" si="134"/>
        <v>*</v>
      </c>
      <c r="CU40" s="74" t="str">
        <f t="shared" si="135"/>
        <v>*</v>
      </c>
      <c r="CV40" s="74" t="str">
        <f t="shared" si="136"/>
        <v>*</v>
      </c>
      <c r="CW40" s="74" t="str">
        <f t="shared" si="137"/>
        <v>*</v>
      </c>
    </row>
    <row r="41" spans="1:101" ht="15">
      <c r="A41" s="30">
        <v>12</v>
      </c>
      <c r="B41" s="123" t="s">
        <v>64</v>
      </c>
      <c r="C41" s="124"/>
      <c r="D41" s="124"/>
      <c r="E41" s="124"/>
      <c r="F41" s="124"/>
      <c r="G41" s="124"/>
      <c r="H41" s="125"/>
      <c r="I41" s="121" t="s">
        <v>25</v>
      </c>
      <c r="J41" s="122"/>
      <c r="BI41" s="74" t="str">
        <f t="shared" si="98"/>
        <v>*</v>
      </c>
      <c r="BJ41" s="74" t="str">
        <f t="shared" si="99"/>
        <v>*</v>
      </c>
      <c r="BK41" s="74" t="str">
        <f t="shared" si="100"/>
        <v>*</v>
      </c>
      <c r="BL41" s="74" t="str">
        <f t="shared" si="101"/>
        <v>*</v>
      </c>
      <c r="BM41" s="74" t="str">
        <f t="shared" si="102"/>
        <v>*</v>
      </c>
      <c r="BN41" s="74" t="str">
        <f t="shared" si="103"/>
        <v>*</v>
      </c>
      <c r="BO41" s="74" t="str">
        <f t="shared" si="104"/>
        <v>*</v>
      </c>
      <c r="BP41" s="74" t="str">
        <f t="shared" si="105"/>
        <v>*</v>
      </c>
      <c r="BQ41" s="74" t="str">
        <f t="shared" si="106"/>
        <v>*</v>
      </c>
      <c r="BR41" s="74" t="str">
        <f t="shared" si="107"/>
        <v>*</v>
      </c>
      <c r="BS41" s="74" t="str">
        <f t="shared" si="108"/>
        <v>*</v>
      </c>
      <c r="BT41" s="74" t="str">
        <f t="shared" si="109"/>
        <v>*</v>
      </c>
      <c r="BU41" s="74" t="str">
        <f t="shared" si="110"/>
        <v>*</v>
      </c>
      <c r="BV41" s="74" t="str">
        <f t="shared" si="111"/>
        <v>*</v>
      </c>
      <c r="BW41" s="74" t="str">
        <f t="shared" si="112"/>
        <v>*</v>
      </c>
      <c r="BX41" s="74" t="str">
        <f t="shared" si="113"/>
        <v>*</v>
      </c>
      <c r="BY41" s="74" t="str">
        <f t="shared" si="114"/>
        <v>*</v>
      </c>
      <c r="BZ41" s="74" t="str">
        <f t="shared" si="115"/>
        <v>*</v>
      </c>
      <c r="CA41" s="74" t="str">
        <f t="shared" si="116"/>
        <v>*</v>
      </c>
      <c r="CB41" s="74" t="str">
        <f t="shared" si="117"/>
        <v>*</v>
      </c>
      <c r="CC41" s="59"/>
      <c r="CD41" s="74" t="str">
        <f t="shared" si="118"/>
        <v>*</v>
      </c>
      <c r="CE41" s="74" t="str">
        <f t="shared" si="119"/>
        <v>*</v>
      </c>
      <c r="CF41" s="74" t="str">
        <f t="shared" si="120"/>
        <v>*</v>
      </c>
      <c r="CG41" s="74" t="str">
        <f t="shared" si="121"/>
        <v>*</v>
      </c>
      <c r="CH41" s="74" t="str">
        <f t="shared" si="122"/>
        <v>*</v>
      </c>
      <c r="CI41" s="74" t="str">
        <f t="shared" si="123"/>
        <v>*</v>
      </c>
      <c r="CJ41" s="74" t="str">
        <f t="shared" si="124"/>
        <v>*</v>
      </c>
      <c r="CK41" s="74" t="str">
        <f t="shared" si="125"/>
        <v>*</v>
      </c>
      <c r="CL41" s="74" t="str">
        <f t="shared" si="126"/>
        <v>*</v>
      </c>
      <c r="CM41" s="74" t="str">
        <f t="shared" si="127"/>
        <v>*</v>
      </c>
      <c r="CN41" s="74" t="str">
        <f t="shared" si="128"/>
        <v>*</v>
      </c>
      <c r="CO41" s="74" t="str">
        <f t="shared" si="129"/>
        <v>*</v>
      </c>
      <c r="CP41" s="74" t="str">
        <f t="shared" si="130"/>
        <v>*</v>
      </c>
      <c r="CQ41" s="74" t="str">
        <f t="shared" si="131"/>
        <v>*</v>
      </c>
      <c r="CR41" s="74" t="str">
        <f t="shared" si="132"/>
        <v>*</v>
      </c>
      <c r="CS41" s="74" t="str">
        <f t="shared" si="133"/>
        <v>*</v>
      </c>
      <c r="CT41" s="74" t="str">
        <f t="shared" si="134"/>
        <v>*</v>
      </c>
      <c r="CU41" s="74" t="str">
        <f t="shared" si="135"/>
        <v>*</v>
      </c>
      <c r="CV41" s="74" t="str">
        <f t="shared" si="136"/>
        <v>*</v>
      </c>
      <c r="CW41" s="74" t="str">
        <f t="shared" si="137"/>
        <v>*</v>
      </c>
    </row>
    <row r="42" spans="1:101" ht="15">
      <c r="A42" s="30">
        <v>13</v>
      </c>
      <c r="B42" s="123" t="s">
        <v>65</v>
      </c>
      <c r="C42" s="124"/>
      <c r="D42" s="124"/>
      <c r="E42" s="124"/>
      <c r="F42" s="124"/>
      <c r="G42" s="124"/>
      <c r="H42" s="125"/>
      <c r="I42" s="121" t="s">
        <v>25</v>
      </c>
      <c r="J42" s="122"/>
      <c r="BI42" s="74" t="str">
        <f t="shared" si="98"/>
        <v>*</v>
      </c>
      <c r="BJ42" s="74" t="str">
        <f t="shared" si="99"/>
        <v>*</v>
      </c>
      <c r="BK42" s="74" t="str">
        <f t="shared" si="100"/>
        <v>*</v>
      </c>
      <c r="BL42" s="74" t="str">
        <f t="shared" si="101"/>
        <v>*</v>
      </c>
      <c r="BM42" s="74" t="str">
        <f t="shared" si="102"/>
        <v>*</v>
      </c>
      <c r="BN42" s="74" t="str">
        <f t="shared" si="103"/>
        <v>*</v>
      </c>
      <c r="BO42" s="74" t="str">
        <f t="shared" si="104"/>
        <v>*</v>
      </c>
      <c r="BP42" s="74" t="str">
        <f t="shared" si="105"/>
        <v>*</v>
      </c>
      <c r="BQ42" s="74" t="str">
        <f t="shared" si="106"/>
        <v>*</v>
      </c>
      <c r="BR42" s="74" t="str">
        <f t="shared" si="107"/>
        <v>*</v>
      </c>
      <c r="BS42" s="74" t="str">
        <f t="shared" si="108"/>
        <v>*</v>
      </c>
      <c r="BT42" s="74" t="str">
        <f t="shared" si="109"/>
        <v>*</v>
      </c>
      <c r="BU42" s="74" t="str">
        <f t="shared" si="110"/>
        <v>*</v>
      </c>
      <c r="BV42" s="74" t="str">
        <f t="shared" si="111"/>
        <v>*</v>
      </c>
      <c r="BW42" s="74" t="str">
        <f t="shared" si="112"/>
        <v>*</v>
      </c>
      <c r="BX42" s="74" t="str">
        <f t="shared" si="113"/>
        <v>*</v>
      </c>
      <c r="BY42" s="74" t="str">
        <f t="shared" si="114"/>
        <v>*</v>
      </c>
      <c r="BZ42" s="74" t="str">
        <f t="shared" si="115"/>
        <v>*</v>
      </c>
      <c r="CA42" s="74" t="str">
        <f t="shared" si="116"/>
        <v>*</v>
      </c>
      <c r="CB42" s="74" t="str">
        <f t="shared" si="117"/>
        <v>*</v>
      </c>
      <c r="CC42" s="59"/>
      <c r="CD42" s="74" t="str">
        <f t="shared" si="118"/>
        <v>*</v>
      </c>
      <c r="CE42" s="74" t="str">
        <f t="shared" si="119"/>
        <v>*</v>
      </c>
      <c r="CF42" s="74" t="str">
        <f t="shared" si="120"/>
        <v>*</v>
      </c>
      <c r="CG42" s="74" t="str">
        <f t="shared" si="121"/>
        <v>*</v>
      </c>
      <c r="CH42" s="74" t="str">
        <f t="shared" si="122"/>
        <v>*</v>
      </c>
      <c r="CI42" s="74" t="str">
        <f t="shared" si="123"/>
        <v>*</v>
      </c>
      <c r="CJ42" s="74" t="str">
        <f t="shared" si="124"/>
        <v>*</v>
      </c>
      <c r="CK42" s="74" t="str">
        <f t="shared" si="125"/>
        <v>*</v>
      </c>
      <c r="CL42" s="74" t="str">
        <f t="shared" si="126"/>
        <v>*</v>
      </c>
      <c r="CM42" s="74" t="str">
        <f t="shared" si="127"/>
        <v>*</v>
      </c>
      <c r="CN42" s="74" t="str">
        <f t="shared" si="128"/>
        <v>*</v>
      </c>
      <c r="CO42" s="74" t="str">
        <f t="shared" si="129"/>
        <v>*</v>
      </c>
      <c r="CP42" s="74" t="str">
        <f t="shared" si="130"/>
        <v>*</v>
      </c>
      <c r="CQ42" s="74" t="str">
        <f t="shared" si="131"/>
        <v>*</v>
      </c>
      <c r="CR42" s="74" t="str">
        <f t="shared" si="132"/>
        <v>*</v>
      </c>
      <c r="CS42" s="74" t="str">
        <f t="shared" si="133"/>
        <v>*</v>
      </c>
      <c r="CT42" s="74" t="str">
        <f t="shared" si="134"/>
        <v>*</v>
      </c>
      <c r="CU42" s="74" t="str">
        <f t="shared" si="135"/>
        <v>*</v>
      </c>
      <c r="CV42" s="74" t="str">
        <f t="shared" si="136"/>
        <v>*</v>
      </c>
      <c r="CW42" s="74" t="str">
        <f t="shared" si="137"/>
        <v>*</v>
      </c>
    </row>
    <row r="43" spans="1:101" ht="15">
      <c r="A43" s="30">
        <v>14</v>
      </c>
      <c r="B43" s="123" t="s">
        <v>66</v>
      </c>
      <c r="C43" s="124"/>
      <c r="D43" s="124"/>
      <c r="E43" s="124"/>
      <c r="F43" s="124"/>
      <c r="G43" s="124"/>
      <c r="H43" s="125"/>
      <c r="I43" s="121" t="s">
        <v>25</v>
      </c>
      <c r="J43" s="122"/>
      <c r="BI43" s="74" t="str">
        <f t="shared" si="98"/>
        <v>*</v>
      </c>
      <c r="BJ43" s="74" t="str">
        <f t="shared" si="99"/>
        <v>*</v>
      </c>
      <c r="BK43" s="74" t="str">
        <f t="shared" si="100"/>
        <v>*</v>
      </c>
      <c r="BL43" s="74" t="str">
        <f t="shared" si="101"/>
        <v>*</v>
      </c>
      <c r="BM43" s="74" t="str">
        <f t="shared" si="102"/>
        <v>*</v>
      </c>
      <c r="BN43" s="74" t="str">
        <f t="shared" si="103"/>
        <v>*</v>
      </c>
      <c r="BO43" s="74" t="str">
        <f t="shared" si="104"/>
        <v>*</v>
      </c>
      <c r="BP43" s="74" t="str">
        <f t="shared" si="105"/>
        <v>*</v>
      </c>
      <c r="BQ43" s="74" t="str">
        <f t="shared" si="106"/>
        <v>*</v>
      </c>
      <c r="BR43" s="74" t="str">
        <f t="shared" si="107"/>
        <v>*</v>
      </c>
      <c r="BS43" s="74" t="str">
        <f t="shared" si="108"/>
        <v>*</v>
      </c>
      <c r="BT43" s="74" t="str">
        <f t="shared" si="109"/>
        <v>*</v>
      </c>
      <c r="BU43" s="74" t="str">
        <f t="shared" si="110"/>
        <v>*</v>
      </c>
      <c r="BV43" s="74" t="str">
        <f t="shared" si="111"/>
        <v>*</v>
      </c>
      <c r="BW43" s="74" t="str">
        <f t="shared" si="112"/>
        <v>*</v>
      </c>
      <c r="BX43" s="74" t="str">
        <f t="shared" si="113"/>
        <v>*</v>
      </c>
      <c r="BY43" s="74" t="str">
        <f t="shared" si="114"/>
        <v>*</v>
      </c>
      <c r="BZ43" s="74" t="str">
        <f t="shared" si="115"/>
        <v>*</v>
      </c>
      <c r="CA43" s="74" t="str">
        <f t="shared" si="116"/>
        <v>*</v>
      </c>
      <c r="CB43" s="74" t="str">
        <f t="shared" si="117"/>
        <v>*</v>
      </c>
      <c r="CC43" s="59"/>
      <c r="CD43" s="74" t="str">
        <f t="shared" si="118"/>
        <v>*</v>
      </c>
      <c r="CE43" s="74" t="str">
        <f t="shared" si="119"/>
        <v>*</v>
      </c>
      <c r="CF43" s="74" t="str">
        <f t="shared" si="120"/>
        <v>*</v>
      </c>
      <c r="CG43" s="74" t="str">
        <f t="shared" si="121"/>
        <v>*</v>
      </c>
      <c r="CH43" s="74" t="str">
        <f t="shared" si="122"/>
        <v>*</v>
      </c>
      <c r="CI43" s="74" t="str">
        <f t="shared" si="123"/>
        <v>*</v>
      </c>
      <c r="CJ43" s="74" t="str">
        <f t="shared" si="124"/>
        <v>*</v>
      </c>
      <c r="CK43" s="74" t="str">
        <f t="shared" si="125"/>
        <v>*</v>
      </c>
      <c r="CL43" s="74" t="str">
        <f t="shared" si="126"/>
        <v>*</v>
      </c>
      <c r="CM43" s="74" t="str">
        <f t="shared" si="127"/>
        <v>*</v>
      </c>
      <c r="CN43" s="74" t="str">
        <f t="shared" si="128"/>
        <v>*</v>
      </c>
      <c r="CO43" s="74" t="str">
        <f t="shared" si="129"/>
        <v>*</v>
      </c>
      <c r="CP43" s="74" t="str">
        <f t="shared" si="130"/>
        <v>*</v>
      </c>
      <c r="CQ43" s="74" t="str">
        <f t="shared" si="131"/>
        <v>*</v>
      </c>
      <c r="CR43" s="74" t="str">
        <f t="shared" si="132"/>
        <v>*</v>
      </c>
      <c r="CS43" s="74" t="str">
        <f t="shared" si="133"/>
        <v>*</v>
      </c>
      <c r="CT43" s="74" t="str">
        <f t="shared" si="134"/>
        <v>*</v>
      </c>
      <c r="CU43" s="74" t="str">
        <f t="shared" si="135"/>
        <v>*</v>
      </c>
      <c r="CV43" s="74" t="str">
        <f t="shared" si="136"/>
        <v>*</v>
      </c>
      <c r="CW43" s="74" t="str">
        <f t="shared" si="137"/>
        <v>*</v>
      </c>
    </row>
    <row r="44" spans="1:101" ht="15">
      <c r="A44" s="30">
        <v>15</v>
      </c>
      <c r="B44" s="123" t="s">
        <v>67</v>
      </c>
      <c r="C44" s="124"/>
      <c r="D44" s="124"/>
      <c r="E44" s="124"/>
      <c r="F44" s="124"/>
      <c r="G44" s="124"/>
      <c r="H44" s="125"/>
      <c r="I44" s="121" t="s">
        <v>25</v>
      </c>
      <c r="J44" s="122"/>
      <c r="BI44" s="74" t="str">
        <f t="shared" si="98"/>
        <v>*</v>
      </c>
      <c r="BJ44" s="74" t="str">
        <f t="shared" si="99"/>
        <v>*</v>
      </c>
      <c r="BK44" s="74" t="str">
        <f t="shared" si="100"/>
        <v>*</v>
      </c>
      <c r="BL44" s="74" t="str">
        <f t="shared" si="101"/>
        <v>*</v>
      </c>
      <c r="BM44" s="74" t="str">
        <f t="shared" si="102"/>
        <v>*</v>
      </c>
      <c r="BN44" s="74" t="str">
        <f t="shared" si="103"/>
        <v>*</v>
      </c>
      <c r="BO44" s="74" t="str">
        <f t="shared" si="104"/>
        <v>*</v>
      </c>
      <c r="BP44" s="74" t="str">
        <f t="shared" si="105"/>
        <v>*</v>
      </c>
      <c r="BQ44" s="74" t="str">
        <f t="shared" si="106"/>
        <v>*</v>
      </c>
      <c r="BR44" s="74" t="str">
        <f t="shared" si="107"/>
        <v>*</v>
      </c>
      <c r="BS44" s="74" t="str">
        <f t="shared" si="108"/>
        <v>*</v>
      </c>
      <c r="BT44" s="74" t="str">
        <f t="shared" si="109"/>
        <v>*</v>
      </c>
      <c r="BU44" s="74" t="str">
        <f t="shared" si="110"/>
        <v>*</v>
      </c>
      <c r="BV44" s="74" t="str">
        <f t="shared" si="111"/>
        <v>*</v>
      </c>
      <c r="BW44" s="74" t="str">
        <f t="shared" si="112"/>
        <v>*</v>
      </c>
      <c r="BX44" s="74" t="str">
        <f t="shared" si="113"/>
        <v>*</v>
      </c>
      <c r="BY44" s="74" t="str">
        <f t="shared" si="114"/>
        <v>*</v>
      </c>
      <c r="BZ44" s="74" t="str">
        <f t="shared" si="115"/>
        <v>*</v>
      </c>
      <c r="CA44" s="74" t="str">
        <f t="shared" si="116"/>
        <v>*</v>
      </c>
      <c r="CB44" s="74" t="str">
        <f t="shared" si="117"/>
        <v>*</v>
      </c>
      <c r="CC44" s="59"/>
      <c r="CD44" s="74" t="str">
        <f t="shared" si="118"/>
        <v>*</v>
      </c>
      <c r="CE44" s="74" t="str">
        <f t="shared" si="119"/>
        <v>*</v>
      </c>
      <c r="CF44" s="74" t="str">
        <f t="shared" si="120"/>
        <v>*</v>
      </c>
      <c r="CG44" s="74" t="str">
        <f t="shared" si="121"/>
        <v>*</v>
      </c>
      <c r="CH44" s="74" t="str">
        <f t="shared" si="122"/>
        <v>*</v>
      </c>
      <c r="CI44" s="74" t="str">
        <f t="shared" si="123"/>
        <v>*</v>
      </c>
      <c r="CJ44" s="74" t="str">
        <f t="shared" si="124"/>
        <v>*</v>
      </c>
      <c r="CK44" s="74" t="str">
        <f t="shared" si="125"/>
        <v>*</v>
      </c>
      <c r="CL44" s="74" t="str">
        <f t="shared" si="126"/>
        <v>*</v>
      </c>
      <c r="CM44" s="74" t="str">
        <f t="shared" si="127"/>
        <v>*</v>
      </c>
      <c r="CN44" s="74" t="str">
        <f t="shared" si="128"/>
        <v>*</v>
      </c>
      <c r="CO44" s="74" t="str">
        <f t="shared" si="129"/>
        <v>*</v>
      </c>
      <c r="CP44" s="74" t="str">
        <f t="shared" si="130"/>
        <v>*</v>
      </c>
      <c r="CQ44" s="74" t="str">
        <f t="shared" si="131"/>
        <v>*</v>
      </c>
      <c r="CR44" s="74" t="str">
        <f t="shared" si="132"/>
        <v>*</v>
      </c>
      <c r="CS44" s="74" t="str">
        <f t="shared" si="133"/>
        <v>*</v>
      </c>
      <c r="CT44" s="74" t="str">
        <f t="shared" si="134"/>
        <v>*</v>
      </c>
      <c r="CU44" s="74" t="str">
        <f t="shared" si="135"/>
        <v>*</v>
      </c>
      <c r="CV44" s="74" t="str">
        <f t="shared" si="136"/>
        <v>*</v>
      </c>
      <c r="CW44" s="74" t="str">
        <f t="shared" si="137"/>
        <v>*</v>
      </c>
    </row>
    <row r="45" spans="1:101" ht="15">
      <c r="A45" s="30">
        <v>16</v>
      </c>
      <c r="B45" s="123" t="s">
        <v>68</v>
      </c>
      <c r="C45" s="124"/>
      <c r="D45" s="124"/>
      <c r="E45" s="124"/>
      <c r="F45" s="124"/>
      <c r="G45" s="124"/>
      <c r="H45" s="125"/>
      <c r="I45" s="121" t="s">
        <v>25</v>
      </c>
      <c r="J45" s="122"/>
      <c r="BI45" s="74" t="str">
        <f t="shared" si="98"/>
        <v>*</v>
      </c>
      <c r="BJ45" s="74" t="str">
        <f t="shared" si="99"/>
        <v>*</v>
      </c>
      <c r="BK45" s="74" t="str">
        <f t="shared" si="100"/>
        <v>*</v>
      </c>
      <c r="BL45" s="74" t="str">
        <f t="shared" si="101"/>
        <v>*</v>
      </c>
      <c r="BM45" s="74" t="str">
        <f t="shared" si="102"/>
        <v>*</v>
      </c>
      <c r="BN45" s="74" t="str">
        <f t="shared" si="103"/>
        <v>*</v>
      </c>
      <c r="BO45" s="74" t="str">
        <f t="shared" si="104"/>
        <v>*</v>
      </c>
      <c r="BP45" s="74" t="str">
        <f t="shared" si="105"/>
        <v>*</v>
      </c>
      <c r="BQ45" s="74" t="str">
        <f t="shared" si="106"/>
        <v>*</v>
      </c>
      <c r="BR45" s="74" t="str">
        <f t="shared" si="107"/>
        <v>*</v>
      </c>
      <c r="BS45" s="74" t="str">
        <f t="shared" si="108"/>
        <v>*</v>
      </c>
      <c r="BT45" s="74" t="str">
        <f t="shared" si="109"/>
        <v>*</v>
      </c>
      <c r="BU45" s="74" t="str">
        <f t="shared" si="110"/>
        <v>*</v>
      </c>
      <c r="BV45" s="74" t="str">
        <f t="shared" si="111"/>
        <v>*</v>
      </c>
      <c r="BW45" s="74" t="str">
        <f t="shared" si="112"/>
        <v>*</v>
      </c>
      <c r="BX45" s="74" t="str">
        <f t="shared" si="113"/>
        <v>*</v>
      </c>
      <c r="BY45" s="74" t="str">
        <f t="shared" si="114"/>
        <v>*</v>
      </c>
      <c r="BZ45" s="74" t="str">
        <f t="shared" si="115"/>
        <v>*</v>
      </c>
      <c r="CA45" s="74" t="str">
        <f t="shared" si="116"/>
        <v>*</v>
      </c>
      <c r="CB45" s="74" t="str">
        <f t="shared" si="117"/>
        <v>*</v>
      </c>
      <c r="CC45" s="59"/>
      <c r="CD45" s="74" t="str">
        <f t="shared" si="118"/>
        <v>*</v>
      </c>
      <c r="CE45" s="74" t="str">
        <f t="shared" si="119"/>
        <v>*</v>
      </c>
      <c r="CF45" s="74" t="str">
        <f t="shared" si="120"/>
        <v>*</v>
      </c>
      <c r="CG45" s="74" t="str">
        <f t="shared" si="121"/>
        <v>*</v>
      </c>
      <c r="CH45" s="74" t="str">
        <f t="shared" si="122"/>
        <v>*</v>
      </c>
      <c r="CI45" s="74" t="str">
        <f t="shared" si="123"/>
        <v>*</v>
      </c>
      <c r="CJ45" s="74" t="str">
        <f t="shared" si="124"/>
        <v>*</v>
      </c>
      <c r="CK45" s="74" t="str">
        <f t="shared" si="125"/>
        <v>*</v>
      </c>
      <c r="CL45" s="74" t="str">
        <f t="shared" si="126"/>
        <v>*</v>
      </c>
      <c r="CM45" s="74" t="str">
        <f t="shared" si="127"/>
        <v>*</v>
      </c>
      <c r="CN45" s="74" t="str">
        <f t="shared" si="128"/>
        <v>*</v>
      </c>
      <c r="CO45" s="74" t="str">
        <f t="shared" si="129"/>
        <v>*</v>
      </c>
      <c r="CP45" s="74" t="str">
        <f t="shared" si="130"/>
        <v>*</v>
      </c>
      <c r="CQ45" s="74" t="str">
        <f t="shared" si="131"/>
        <v>*</v>
      </c>
      <c r="CR45" s="74" t="str">
        <f t="shared" si="132"/>
        <v>*</v>
      </c>
      <c r="CS45" s="74" t="str">
        <f t="shared" si="133"/>
        <v>*</v>
      </c>
      <c r="CT45" s="74" t="str">
        <f t="shared" si="134"/>
        <v>*</v>
      </c>
      <c r="CU45" s="74" t="str">
        <f t="shared" si="135"/>
        <v>*</v>
      </c>
      <c r="CV45" s="74" t="str">
        <f t="shared" si="136"/>
        <v>*</v>
      </c>
      <c r="CW45" s="74" t="str">
        <f t="shared" si="137"/>
        <v>*</v>
      </c>
    </row>
    <row r="46" spans="1:101" ht="15">
      <c r="A46" s="30">
        <v>17</v>
      </c>
      <c r="B46" s="123" t="s">
        <v>69</v>
      </c>
      <c r="C46" s="124"/>
      <c r="D46" s="124"/>
      <c r="E46" s="124"/>
      <c r="F46" s="124"/>
      <c r="G46" s="124"/>
      <c r="H46" s="125"/>
      <c r="I46" s="121" t="s">
        <v>25</v>
      </c>
      <c r="J46" s="122"/>
      <c r="BI46" s="74" t="str">
        <f t="shared" si="98"/>
        <v>*</v>
      </c>
      <c r="BJ46" s="74" t="str">
        <f t="shared" si="99"/>
        <v>*</v>
      </c>
      <c r="BK46" s="74" t="str">
        <f t="shared" si="100"/>
        <v>*</v>
      </c>
      <c r="BL46" s="74" t="str">
        <f t="shared" si="101"/>
        <v>*</v>
      </c>
      <c r="BM46" s="74" t="str">
        <f t="shared" si="102"/>
        <v>*</v>
      </c>
      <c r="BN46" s="74" t="str">
        <f t="shared" si="103"/>
        <v>*</v>
      </c>
      <c r="BO46" s="74" t="str">
        <f t="shared" si="104"/>
        <v>*</v>
      </c>
      <c r="BP46" s="74" t="str">
        <f t="shared" si="105"/>
        <v>*</v>
      </c>
      <c r="BQ46" s="74" t="str">
        <f t="shared" si="106"/>
        <v>*</v>
      </c>
      <c r="BR46" s="74" t="str">
        <f t="shared" si="107"/>
        <v>*</v>
      </c>
      <c r="BS46" s="74" t="str">
        <f t="shared" si="108"/>
        <v>*</v>
      </c>
      <c r="BT46" s="74" t="str">
        <f t="shared" si="109"/>
        <v>*</v>
      </c>
      <c r="BU46" s="74" t="str">
        <f t="shared" si="110"/>
        <v>*</v>
      </c>
      <c r="BV46" s="74" t="str">
        <f t="shared" si="111"/>
        <v>*</v>
      </c>
      <c r="BW46" s="74" t="str">
        <f t="shared" si="112"/>
        <v>*</v>
      </c>
      <c r="BX46" s="74" t="str">
        <f t="shared" si="113"/>
        <v>*</v>
      </c>
      <c r="BY46" s="74" t="str">
        <f t="shared" si="114"/>
        <v>*</v>
      </c>
      <c r="BZ46" s="74" t="str">
        <f t="shared" si="115"/>
        <v>*</v>
      </c>
      <c r="CA46" s="74" t="str">
        <f t="shared" si="116"/>
        <v>*</v>
      </c>
      <c r="CB46" s="74" t="str">
        <f t="shared" si="117"/>
        <v>*</v>
      </c>
      <c r="CC46" s="59"/>
      <c r="CD46" s="74" t="str">
        <f t="shared" si="118"/>
        <v>*</v>
      </c>
      <c r="CE46" s="74" t="str">
        <f t="shared" si="119"/>
        <v>*</v>
      </c>
      <c r="CF46" s="74" t="str">
        <f t="shared" si="120"/>
        <v>*</v>
      </c>
      <c r="CG46" s="74" t="str">
        <f t="shared" si="121"/>
        <v>*</v>
      </c>
      <c r="CH46" s="74" t="str">
        <f t="shared" si="122"/>
        <v>*</v>
      </c>
      <c r="CI46" s="74" t="str">
        <f t="shared" si="123"/>
        <v>*</v>
      </c>
      <c r="CJ46" s="74" t="str">
        <f t="shared" si="124"/>
        <v>*</v>
      </c>
      <c r="CK46" s="74" t="str">
        <f t="shared" si="125"/>
        <v>*</v>
      </c>
      <c r="CL46" s="74" t="str">
        <f t="shared" si="126"/>
        <v>*</v>
      </c>
      <c r="CM46" s="74" t="str">
        <f t="shared" si="127"/>
        <v>*</v>
      </c>
      <c r="CN46" s="74" t="str">
        <f t="shared" si="128"/>
        <v>*</v>
      </c>
      <c r="CO46" s="74" t="str">
        <f t="shared" si="129"/>
        <v>*</v>
      </c>
      <c r="CP46" s="74" t="str">
        <f t="shared" si="130"/>
        <v>*</v>
      </c>
      <c r="CQ46" s="74" t="str">
        <f t="shared" si="131"/>
        <v>*</v>
      </c>
      <c r="CR46" s="74" t="str">
        <f t="shared" si="132"/>
        <v>*</v>
      </c>
      <c r="CS46" s="74" t="str">
        <f t="shared" si="133"/>
        <v>*</v>
      </c>
      <c r="CT46" s="74" t="str">
        <f t="shared" si="134"/>
        <v>*</v>
      </c>
      <c r="CU46" s="74" t="str">
        <f t="shared" si="135"/>
        <v>*</v>
      </c>
      <c r="CV46" s="74" t="str">
        <f t="shared" si="136"/>
        <v>*</v>
      </c>
      <c r="CW46" s="74" t="str">
        <f t="shared" si="137"/>
        <v>*</v>
      </c>
    </row>
    <row r="47" spans="1:101" ht="15">
      <c r="A47" s="30">
        <v>18</v>
      </c>
      <c r="B47" s="123" t="s">
        <v>70</v>
      </c>
      <c r="C47" s="124"/>
      <c r="D47" s="124"/>
      <c r="E47" s="124"/>
      <c r="F47" s="124"/>
      <c r="G47" s="124"/>
      <c r="H47" s="125"/>
      <c r="I47" s="121" t="s">
        <v>25</v>
      </c>
      <c r="J47" s="122"/>
      <c r="BI47" s="74" t="str">
        <f t="shared" si="98"/>
        <v>*</v>
      </c>
      <c r="BJ47" s="74" t="str">
        <f t="shared" si="99"/>
        <v>*</v>
      </c>
      <c r="BK47" s="74" t="str">
        <f t="shared" si="100"/>
        <v>*</v>
      </c>
      <c r="BL47" s="74" t="str">
        <f t="shared" si="101"/>
        <v>*</v>
      </c>
      <c r="BM47" s="74" t="str">
        <f t="shared" si="102"/>
        <v>*</v>
      </c>
      <c r="BN47" s="74" t="str">
        <f t="shared" si="103"/>
        <v>*</v>
      </c>
      <c r="BO47" s="74" t="str">
        <f t="shared" si="104"/>
        <v>*</v>
      </c>
      <c r="BP47" s="74" t="str">
        <f t="shared" si="105"/>
        <v>*</v>
      </c>
      <c r="BQ47" s="74" t="str">
        <f t="shared" si="106"/>
        <v>*</v>
      </c>
      <c r="BR47" s="74" t="str">
        <f t="shared" si="107"/>
        <v>*</v>
      </c>
      <c r="BS47" s="74" t="str">
        <f t="shared" si="108"/>
        <v>*</v>
      </c>
      <c r="BT47" s="74" t="str">
        <f t="shared" si="109"/>
        <v>*</v>
      </c>
      <c r="BU47" s="74" t="str">
        <f t="shared" si="110"/>
        <v>*</v>
      </c>
      <c r="BV47" s="74" t="str">
        <f t="shared" si="111"/>
        <v>*</v>
      </c>
      <c r="BW47" s="74" t="str">
        <f t="shared" si="112"/>
        <v>*</v>
      </c>
      <c r="BX47" s="74" t="str">
        <f t="shared" si="113"/>
        <v>*</v>
      </c>
      <c r="BY47" s="74" t="str">
        <f t="shared" si="114"/>
        <v>*</v>
      </c>
      <c r="BZ47" s="74" t="str">
        <f t="shared" si="115"/>
        <v>*</v>
      </c>
      <c r="CA47" s="74" t="str">
        <f t="shared" si="116"/>
        <v>*</v>
      </c>
      <c r="CB47" s="74" t="str">
        <f t="shared" si="117"/>
        <v>*</v>
      </c>
      <c r="CC47" s="59"/>
      <c r="CD47" s="74" t="str">
        <f t="shared" si="118"/>
        <v>*</v>
      </c>
      <c r="CE47" s="74" t="str">
        <f t="shared" si="119"/>
        <v>*</v>
      </c>
      <c r="CF47" s="74" t="str">
        <f t="shared" si="120"/>
        <v>*</v>
      </c>
      <c r="CG47" s="74" t="str">
        <f t="shared" si="121"/>
        <v>*</v>
      </c>
      <c r="CH47" s="74" t="str">
        <f t="shared" si="122"/>
        <v>*</v>
      </c>
      <c r="CI47" s="74" t="str">
        <f t="shared" si="123"/>
        <v>*</v>
      </c>
      <c r="CJ47" s="74" t="str">
        <f t="shared" si="124"/>
        <v>*</v>
      </c>
      <c r="CK47" s="74" t="str">
        <f t="shared" si="125"/>
        <v>*</v>
      </c>
      <c r="CL47" s="74" t="str">
        <f t="shared" si="126"/>
        <v>*</v>
      </c>
      <c r="CM47" s="74" t="str">
        <f t="shared" si="127"/>
        <v>*</v>
      </c>
      <c r="CN47" s="74" t="str">
        <f t="shared" si="128"/>
        <v>*</v>
      </c>
      <c r="CO47" s="74" t="str">
        <f t="shared" si="129"/>
        <v>*</v>
      </c>
      <c r="CP47" s="74" t="str">
        <f t="shared" si="130"/>
        <v>*</v>
      </c>
      <c r="CQ47" s="74" t="str">
        <f t="shared" si="131"/>
        <v>*</v>
      </c>
      <c r="CR47" s="74" t="str">
        <f t="shared" si="132"/>
        <v>*</v>
      </c>
      <c r="CS47" s="74" t="str">
        <f t="shared" si="133"/>
        <v>*</v>
      </c>
      <c r="CT47" s="74" t="str">
        <f t="shared" si="134"/>
        <v>*</v>
      </c>
      <c r="CU47" s="74" t="str">
        <f t="shared" si="135"/>
        <v>*</v>
      </c>
      <c r="CV47" s="74" t="str">
        <f t="shared" si="136"/>
        <v>*</v>
      </c>
      <c r="CW47" s="74" t="str">
        <f t="shared" si="137"/>
        <v>*</v>
      </c>
    </row>
    <row r="48" spans="1:101" ht="15">
      <c r="A48" s="30">
        <v>19</v>
      </c>
      <c r="B48" s="123" t="s">
        <v>71</v>
      </c>
      <c r="C48" s="124"/>
      <c r="D48" s="124"/>
      <c r="E48" s="124"/>
      <c r="F48" s="124"/>
      <c r="G48" s="124"/>
      <c r="H48" s="125"/>
      <c r="I48" s="121" t="s">
        <v>25</v>
      </c>
      <c r="J48" s="122"/>
      <c r="BI48" s="74" t="str">
        <f t="shared" si="98"/>
        <v>*</v>
      </c>
      <c r="BJ48" s="74" t="str">
        <f t="shared" si="99"/>
        <v>*</v>
      </c>
      <c r="BK48" s="74" t="str">
        <f t="shared" si="100"/>
        <v>*</v>
      </c>
      <c r="BL48" s="74" t="str">
        <f t="shared" si="101"/>
        <v>*</v>
      </c>
      <c r="BM48" s="74" t="str">
        <f t="shared" si="102"/>
        <v>*</v>
      </c>
      <c r="BN48" s="74" t="str">
        <f t="shared" si="103"/>
        <v>*</v>
      </c>
      <c r="BO48" s="74" t="str">
        <f t="shared" si="104"/>
        <v>*</v>
      </c>
      <c r="BP48" s="74" t="str">
        <f t="shared" si="105"/>
        <v>*</v>
      </c>
      <c r="BQ48" s="74" t="str">
        <f t="shared" si="106"/>
        <v>*</v>
      </c>
      <c r="BR48" s="74" t="str">
        <f t="shared" si="107"/>
        <v>*</v>
      </c>
      <c r="BS48" s="74" t="str">
        <f t="shared" si="108"/>
        <v>*</v>
      </c>
      <c r="BT48" s="74" t="str">
        <f t="shared" si="109"/>
        <v>*</v>
      </c>
      <c r="BU48" s="74" t="str">
        <f t="shared" si="110"/>
        <v>*</v>
      </c>
      <c r="BV48" s="74" t="str">
        <f t="shared" si="111"/>
        <v>*</v>
      </c>
      <c r="BW48" s="74" t="str">
        <f t="shared" si="112"/>
        <v>*</v>
      </c>
      <c r="BX48" s="74" t="str">
        <f t="shared" si="113"/>
        <v>*</v>
      </c>
      <c r="BY48" s="74" t="str">
        <f t="shared" si="114"/>
        <v>*</v>
      </c>
      <c r="BZ48" s="74" t="str">
        <f t="shared" si="115"/>
        <v>*</v>
      </c>
      <c r="CA48" s="74" t="str">
        <f t="shared" si="116"/>
        <v>*</v>
      </c>
      <c r="CB48" s="74" t="str">
        <f t="shared" si="117"/>
        <v>*</v>
      </c>
      <c r="CC48" s="59"/>
      <c r="CD48" s="74" t="str">
        <f t="shared" si="118"/>
        <v>*</v>
      </c>
      <c r="CE48" s="74" t="str">
        <f t="shared" si="119"/>
        <v>*</v>
      </c>
      <c r="CF48" s="74" t="str">
        <f t="shared" si="120"/>
        <v>*</v>
      </c>
      <c r="CG48" s="74" t="str">
        <f t="shared" si="121"/>
        <v>*</v>
      </c>
      <c r="CH48" s="74" t="str">
        <f t="shared" si="122"/>
        <v>*</v>
      </c>
      <c r="CI48" s="74" t="str">
        <f t="shared" si="123"/>
        <v>*</v>
      </c>
      <c r="CJ48" s="74" t="str">
        <f t="shared" si="124"/>
        <v>*</v>
      </c>
      <c r="CK48" s="74" t="str">
        <f t="shared" si="125"/>
        <v>*</v>
      </c>
      <c r="CL48" s="74" t="str">
        <f t="shared" si="126"/>
        <v>*</v>
      </c>
      <c r="CM48" s="74" t="str">
        <f t="shared" si="127"/>
        <v>*</v>
      </c>
      <c r="CN48" s="74" t="str">
        <f t="shared" si="128"/>
        <v>*</v>
      </c>
      <c r="CO48" s="74" t="str">
        <f t="shared" si="129"/>
        <v>*</v>
      </c>
      <c r="CP48" s="74" t="str">
        <f t="shared" si="130"/>
        <v>*</v>
      </c>
      <c r="CQ48" s="74" t="str">
        <f t="shared" si="131"/>
        <v>*</v>
      </c>
      <c r="CR48" s="74" t="str">
        <f t="shared" si="132"/>
        <v>*</v>
      </c>
      <c r="CS48" s="74" t="str">
        <f t="shared" si="133"/>
        <v>*</v>
      </c>
      <c r="CT48" s="74" t="str">
        <f t="shared" si="134"/>
        <v>*</v>
      </c>
      <c r="CU48" s="74" t="str">
        <f t="shared" si="135"/>
        <v>*</v>
      </c>
      <c r="CV48" s="74" t="str">
        <f t="shared" si="136"/>
        <v>*</v>
      </c>
      <c r="CW48" s="74" t="str">
        <f t="shared" si="137"/>
        <v>*</v>
      </c>
    </row>
    <row r="49" spans="1:101" ht="15">
      <c r="A49" s="30">
        <v>20</v>
      </c>
      <c r="B49" s="123" t="s">
        <v>72</v>
      </c>
      <c r="C49" s="124"/>
      <c r="D49" s="124"/>
      <c r="E49" s="124"/>
      <c r="F49" s="124"/>
      <c r="G49" s="124"/>
      <c r="H49" s="125"/>
      <c r="I49" s="121" t="s">
        <v>25</v>
      </c>
      <c r="J49" s="122"/>
      <c r="BI49" s="74" t="str">
        <f t="shared" si="98"/>
        <v>*</v>
      </c>
      <c r="BJ49" s="74" t="str">
        <f t="shared" si="99"/>
        <v>*</v>
      </c>
      <c r="BK49" s="74" t="str">
        <f t="shared" si="100"/>
        <v>*</v>
      </c>
      <c r="BL49" s="74" t="str">
        <f t="shared" si="101"/>
        <v>*</v>
      </c>
      <c r="BM49" s="74" t="str">
        <f t="shared" si="102"/>
        <v>*</v>
      </c>
      <c r="BN49" s="74" t="str">
        <f t="shared" si="103"/>
        <v>*</v>
      </c>
      <c r="BO49" s="74" t="str">
        <f t="shared" si="104"/>
        <v>*</v>
      </c>
      <c r="BP49" s="74" t="str">
        <f t="shared" si="105"/>
        <v>*</v>
      </c>
      <c r="BQ49" s="74" t="str">
        <f t="shared" si="106"/>
        <v>*</v>
      </c>
      <c r="BR49" s="74" t="str">
        <f t="shared" si="107"/>
        <v>*</v>
      </c>
      <c r="BS49" s="74" t="str">
        <f t="shared" si="108"/>
        <v>*</v>
      </c>
      <c r="BT49" s="74" t="str">
        <f t="shared" si="109"/>
        <v>*</v>
      </c>
      <c r="BU49" s="74" t="str">
        <f t="shared" si="110"/>
        <v>*</v>
      </c>
      <c r="BV49" s="74" t="str">
        <f t="shared" si="111"/>
        <v>*</v>
      </c>
      <c r="BW49" s="74" t="str">
        <f t="shared" si="112"/>
        <v>*</v>
      </c>
      <c r="BX49" s="74" t="str">
        <f t="shared" si="113"/>
        <v>*</v>
      </c>
      <c r="BY49" s="74" t="str">
        <f t="shared" si="114"/>
        <v>*</v>
      </c>
      <c r="BZ49" s="74" t="str">
        <f t="shared" si="115"/>
        <v>*</v>
      </c>
      <c r="CA49" s="74" t="str">
        <f t="shared" si="116"/>
        <v>*</v>
      </c>
      <c r="CB49" s="74" t="str">
        <f t="shared" si="117"/>
        <v>*</v>
      </c>
      <c r="CC49" s="59"/>
      <c r="CD49" s="74" t="str">
        <f t="shared" si="118"/>
        <v>*</v>
      </c>
      <c r="CE49" s="74" t="str">
        <f t="shared" si="119"/>
        <v>*</v>
      </c>
      <c r="CF49" s="74" t="str">
        <f t="shared" si="120"/>
        <v>*</v>
      </c>
      <c r="CG49" s="74" t="str">
        <f t="shared" si="121"/>
        <v>*</v>
      </c>
      <c r="CH49" s="74" t="str">
        <f t="shared" si="122"/>
        <v>*</v>
      </c>
      <c r="CI49" s="74" t="str">
        <f t="shared" si="123"/>
        <v>*</v>
      </c>
      <c r="CJ49" s="74" t="str">
        <f t="shared" si="124"/>
        <v>*</v>
      </c>
      <c r="CK49" s="74" t="str">
        <f t="shared" si="125"/>
        <v>*</v>
      </c>
      <c r="CL49" s="74" t="str">
        <f t="shared" si="126"/>
        <v>*</v>
      </c>
      <c r="CM49" s="74" t="str">
        <f t="shared" si="127"/>
        <v>*</v>
      </c>
      <c r="CN49" s="74" t="str">
        <f t="shared" si="128"/>
        <v>*</v>
      </c>
      <c r="CO49" s="74" t="str">
        <f t="shared" si="129"/>
        <v>*</v>
      </c>
      <c r="CP49" s="74" t="str">
        <f t="shared" si="130"/>
        <v>*</v>
      </c>
      <c r="CQ49" s="74" t="str">
        <f t="shared" si="131"/>
        <v>*</v>
      </c>
      <c r="CR49" s="74" t="str">
        <f t="shared" si="132"/>
        <v>*</v>
      </c>
      <c r="CS49" s="74" t="str">
        <f t="shared" si="133"/>
        <v>*</v>
      </c>
      <c r="CT49" s="74" t="str">
        <f t="shared" si="134"/>
        <v>*</v>
      </c>
      <c r="CU49" s="74" t="str">
        <f t="shared" si="135"/>
        <v>*</v>
      </c>
      <c r="CV49" s="74" t="str">
        <f t="shared" si="136"/>
        <v>*</v>
      </c>
      <c r="CW49" s="74" t="str">
        <f t="shared" si="137"/>
        <v>*</v>
      </c>
    </row>
  </sheetData>
  <sheetProtection password="CCEB" sheet="1" formatCells="0" formatColumns="0" formatRows="0"/>
  <mergeCells count="72">
    <mergeCell ref="I40:J40"/>
    <mergeCell ref="I41:J41"/>
    <mergeCell ref="B39:H39"/>
    <mergeCell ref="B40:H40"/>
    <mergeCell ref="B41:H41"/>
    <mergeCell ref="B46:H46"/>
    <mergeCell ref="I46:J46"/>
    <mergeCell ref="I42:J42"/>
    <mergeCell ref="I43:J43"/>
    <mergeCell ref="I44:J44"/>
    <mergeCell ref="B42:H42"/>
    <mergeCell ref="B43:H43"/>
    <mergeCell ref="B44:H44"/>
    <mergeCell ref="B45:H45"/>
    <mergeCell ref="I45:J45"/>
    <mergeCell ref="B49:H49"/>
    <mergeCell ref="I49:J49"/>
    <mergeCell ref="B47:H47"/>
    <mergeCell ref="I47:J47"/>
    <mergeCell ref="B48:H48"/>
    <mergeCell ref="I48:J48"/>
    <mergeCell ref="B38:H38"/>
    <mergeCell ref="B37:H37"/>
    <mergeCell ref="I39:J39"/>
    <mergeCell ref="I34:J34"/>
    <mergeCell ref="I35:J35"/>
    <mergeCell ref="I37:J37"/>
    <mergeCell ref="I38:J38"/>
    <mergeCell ref="B34:H34"/>
    <mergeCell ref="B35:H35"/>
    <mergeCell ref="I36:J36"/>
    <mergeCell ref="I32:J32"/>
    <mergeCell ref="B36:H36"/>
    <mergeCell ref="B30:H30"/>
    <mergeCell ref="B31:H31"/>
    <mergeCell ref="B32:H32"/>
    <mergeCell ref="I33:J33"/>
    <mergeCell ref="I30:J30"/>
    <mergeCell ref="B33:H33"/>
    <mergeCell ref="X3:Y3"/>
    <mergeCell ref="S3:T3"/>
    <mergeCell ref="U17:V17"/>
    <mergeCell ref="X17:Y17"/>
    <mergeCell ref="S17:T17"/>
    <mergeCell ref="I31:J31"/>
    <mergeCell ref="A1:AR1"/>
    <mergeCell ref="A4:AR4"/>
    <mergeCell ref="R2:AB2"/>
    <mergeCell ref="BI5:CB5"/>
    <mergeCell ref="Z3:AA3"/>
    <mergeCell ref="I29:J29"/>
    <mergeCell ref="B29:H29"/>
    <mergeCell ref="B3:K3"/>
    <mergeCell ref="AI3:AR3"/>
    <mergeCell ref="U3:V3"/>
    <mergeCell ref="Z17:AA17"/>
    <mergeCell ref="B5:AR5"/>
    <mergeCell ref="DL18:DM18"/>
    <mergeCell ref="DN18:DO18"/>
    <mergeCell ref="CD5:CW5"/>
    <mergeCell ref="DN7:DO7"/>
    <mergeCell ref="CY5:CZ5"/>
    <mergeCell ref="DD5:DF5"/>
    <mergeCell ref="DH5:DJ5"/>
    <mergeCell ref="DL5:DT5"/>
    <mergeCell ref="DQ18:DR18"/>
    <mergeCell ref="DS18:DT18"/>
    <mergeCell ref="DL6:DM6"/>
    <mergeCell ref="DS6:DT6"/>
    <mergeCell ref="DL7:DM7"/>
    <mergeCell ref="DS7:DT7"/>
    <mergeCell ref="DQ7:DR7"/>
  </mergeCells>
  <conditionalFormatting sqref="L31">
    <cfRule type="expression" priority="1" dxfId="10" stopIfTrue="1">
      <formula>ЕСЛИОШИБКА($L$31,1)</formula>
    </cfRule>
  </conditionalFormatting>
  <conditionalFormatting sqref="C7:V14 X7:AQ14 C18:V27 X18:AQ27">
    <cfRule type="cellIs" priority="3" dxfId="2" operator="equal" stopIfTrue="1">
      <formula>BI29</formula>
    </cfRule>
    <cfRule type="expression" priority="4" dxfId="10" stopIfTrue="1">
      <formula>ISERROR(C7)</formula>
    </cfRule>
    <cfRule type="expression" priority="5" dxfId="0" stopIfTrue="1">
      <formula>IF(AND(C7&lt;&gt;BI29,BI29&lt;&gt;"*"),1,0)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3"/>
  <dimension ref="A1:EO49"/>
  <sheetViews>
    <sheetView zoomScale="80" zoomScaleNormal="80" zoomScalePageLayoutView="0" workbookViewId="0" topLeftCell="A1">
      <selection activeCell="BU27" sqref="BU27"/>
    </sheetView>
  </sheetViews>
  <sheetFormatPr defaultColWidth="9.140625" defaultRowHeight="15"/>
  <cols>
    <col min="1" max="1" width="3.00390625" style="3" customWidth="1"/>
    <col min="2" max="2" width="28.57421875" style="3" customWidth="1"/>
    <col min="3" max="22" width="3.00390625" style="28" customWidth="1"/>
    <col min="23" max="23" width="2.140625" style="28" customWidth="1"/>
    <col min="24" max="43" width="3.00390625" style="28" customWidth="1"/>
    <col min="44" max="44" width="28.57421875" style="3" customWidth="1"/>
    <col min="45" max="59" width="2.7109375" style="3" hidden="1" customWidth="1"/>
    <col min="60" max="60" width="9.140625" style="51" customWidth="1"/>
    <col min="61" max="80" width="3.57421875" style="65" customWidth="1"/>
    <col min="81" max="81" width="2.8515625" style="65" customWidth="1"/>
    <col min="82" max="101" width="3.57421875" style="65" customWidth="1"/>
    <col min="102" max="102" width="2.8515625" style="65" customWidth="1"/>
    <col min="103" max="107" width="3.57421875" style="66" customWidth="1"/>
    <col min="108" max="114" width="3.57421875" style="67" customWidth="1"/>
    <col min="115" max="119" width="3.57421875" style="65" customWidth="1"/>
    <col min="120" max="120" width="3.57421875" style="66" customWidth="1"/>
    <col min="121" max="124" width="3.57421875" style="65" customWidth="1"/>
    <col min="125" max="127" width="3.57421875" style="51" customWidth="1"/>
    <col min="128" max="145" width="3.57421875" style="3" customWidth="1"/>
    <col min="146" max="162" width="2.8515625" style="3" customWidth="1"/>
    <col min="163" max="16384" width="9.140625" style="3" customWidth="1"/>
  </cols>
  <sheetData>
    <row r="1" spans="1:44" ht="19.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</row>
    <row r="2" spans="1:80" ht="20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1" t="s">
        <v>11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44" ht="27" thickBot="1">
      <c r="A3" s="5"/>
      <c r="B3" s="117" t="str">
        <f>IF(Соперники!C28="","",Соперники!C28)</f>
        <v>Милан</v>
      </c>
      <c r="C3" s="117"/>
      <c r="D3" s="117"/>
      <c r="E3" s="117"/>
      <c r="F3" s="117"/>
      <c r="G3" s="117"/>
      <c r="H3" s="117"/>
      <c r="I3" s="117"/>
      <c r="J3" s="117"/>
      <c r="K3" s="117"/>
      <c r="L3" s="5"/>
      <c r="M3" s="6"/>
      <c r="N3" s="7"/>
      <c r="O3" s="7"/>
      <c r="P3" s="7"/>
      <c r="Q3" s="7"/>
      <c r="R3" s="7"/>
      <c r="S3" s="112">
        <f>DL7</f>
        <v>0</v>
      </c>
      <c r="T3" s="112"/>
      <c r="U3" s="119">
        <f>DN7</f>
        <v>0</v>
      </c>
      <c r="V3" s="119"/>
      <c r="W3" s="7" t="s">
        <v>10</v>
      </c>
      <c r="X3" s="119">
        <f>DQ7</f>
        <v>0</v>
      </c>
      <c r="Y3" s="119"/>
      <c r="Z3" s="112">
        <f>DS7</f>
        <v>0</v>
      </c>
      <c r="AA3" s="112"/>
      <c r="AB3" s="7"/>
      <c r="AC3" s="7"/>
      <c r="AD3" s="7"/>
      <c r="AE3" s="7"/>
      <c r="AF3" s="7"/>
      <c r="AG3" s="8"/>
      <c r="AH3" s="9"/>
      <c r="AI3" s="118" t="str">
        <f>IF(Соперники!AA28="","",Соперники!AA28)</f>
        <v>Профессионалы прогноза</v>
      </c>
      <c r="AJ3" s="118"/>
      <c r="AK3" s="118"/>
      <c r="AL3" s="118"/>
      <c r="AM3" s="118"/>
      <c r="AN3" s="118"/>
      <c r="AO3" s="118"/>
      <c r="AP3" s="118"/>
      <c r="AQ3" s="118"/>
      <c r="AR3" s="118"/>
    </row>
    <row r="4" spans="1:44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124" ht="15" customHeight="1">
      <c r="A5" s="10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BI5" s="107" t="s">
        <v>6</v>
      </c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D5" s="107" t="s">
        <v>7</v>
      </c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Y5" s="108" t="s">
        <v>3</v>
      </c>
      <c r="CZ5" s="108"/>
      <c r="DD5" s="102" t="s">
        <v>8</v>
      </c>
      <c r="DE5" s="102"/>
      <c r="DF5" s="102"/>
      <c r="DH5" s="102" t="s">
        <v>8</v>
      </c>
      <c r="DI5" s="102"/>
      <c r="DJ5" s="102"/>
      <c r="DL5" s="102" t="s">
        <v>9</v>
      </c>
      <c r="DM5" s="102"/>
      <c r="DN5" s="102"/>
      <c r="DO5" s="102"/>
      <c r="DP5" s="102"/>
      <c r="DQ5" s="102"/>
      <c r="DR5" s="102"/>
      <c r="DS5" s="102"/>
      <c r="DT5" s="102"/>
    </row>
    <row r="6" spans="2:145" ht="15" customHeight="1">
      <c r="B6" s="1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3"/>
      <c r="X6" s="12">
        <v>1</v>
      </c>
      <c r="Y6" s="12">
        <v>2</v>
      </c>
      <c r="Z6" s="12">
        <v>3</v>
      </c>
      <c r="AA6" s="12">
        <v>4</v>
      </c>
      <c r="AB6" s="12">
        <v>5</v>
      </c>
      <c r="AC6" s="12">
        <v>6</v>
      </c>
      <c r="AD6" s="12">
        <v>7</v>
      </c>
      <c r="AE6" s="12">
        <v>8</v>
      </c>
      <c r="AF6" s="12">
        <v>9</v>
      </c>
      <c r="AG6" s="12">
        <v>10</v>
      </c>
      <c r="AH6" s="12">
        <v>11</v>
      </c>
      <c r="AI6" s="12">
        <v>12</v>
      </c>
      <c r="AJ6" s="12">
        <v>13</v>
      </c>
      <c r="AK6" s="12">
        <v>14</v>
      </c>
      <c r="AL6" s="12">
        <v>15</v>
      </c>
      <c r="AM6" s="12">
        <v>16</v>
      </c>
      <c r="AN6" s="12">
        <v>17</v>
      </c>
      <c r="AO6" s="12">
        <v>18</v>
      </c>
      <c r="AP6" s="12">
        <v>19</v>
      </c>
      <c r="AQ6" s="12">
        <v>20</v>
      </c>
      <c r="AR6" s="14"/>
      <c r="BI6" s="69">
        <v>1</v>
      </c>
      <c r="BJ6" s="69">
        <v>2</v>
      </c>
      <c r="BK6" s="69">
        <v>3</v>
      </c>
      <c r="BL6" s="69">
        <v>4</v>
      </c>
      <c r="BM6" s="69">
        <v>5</v>
      </c>
      <c r="BN6" s="69">
        <v>6</v>
      </c>
      <c r="BO6" s="69">
        <v>7</v>
      </c>
      <c r="BP6" s="69">
        <v>8</v>
      </c>
      <c r="BQ6" s="69">
        <v>9</v>
      </c>
      <c r="BR6" s="69">
        <v>10</v>
      </c>
      <c r="BS6" s="69">
        <v>11</v>
      </c>
      <c r="BT6" s="69">
        <v>12</v>
      </c>
      <c r="BU6" s="69">
        <v>13</v>
      </c>
      <c r="BV6" s="69">
        <v>14</v>
      </c>
      <c r="BW6" s="69">
        <v>15</v>
      </c>
      <c r="BX6" s="69">
        <v>16</v>
      </c>
      <c r="BY6" s="69">
        <v>17</v>
      </c>
      <c r="BZ6" s="69">
        <v>18</v>
      </c>
      <c r="CA6" s="69">
        <v>19</v>
      </c>
      <c r="CB6" s="69">
        <v>20</v>
      </c>
      <c r="CC6" s="70"/>
      <c r="CD6" s="69">
        <v>1</v>
      </c>
      <c r="CE6" s="69">
        <v>2</v>
      </c>
      <c r="CF6" s="69">
        <v>3</v>
      </c>
      <c r="CG6" s="69">
        <v>4</v>
      </c>
      <c r="CH6" s="69">
        <v>5</v>
      </c>
      <c r="CI6" s="69">
        <v>6</v>
      </c>
      <c r="CJ6" s="69">
        <v>7</v>
      </c>
      <c r="CK6" s="69">
        <v>8</v>
      </c>
      <c r="CL6" s="69">
        <v>9</v>
      </c>
      <c r="CM6" s="69">
        <v>10</v>
      </c>
      <c r="CN6" s="69">
        <v>11</v>
      </c>
      <c r="CO6" s="69">
        <v>12</v>
      </c>
      <c r="CP6" s="69">
        <v>13</v>
      </c>
      <c r="CQ6" s="69">
        <v>14</v>
      </c>
      <c r="CR6" s="69">
        <v>15</v>
      </c>
      <c r="CS6" s="69">
        <v>16</v>
      </c>
      <c r="CT6" s="69">
        <v>17</v>
      </c>
      <c r="CU6" s="69">
        <v>18</v>
      </c>
      <c r="CV6" s="69">
        <v>19</v>
      </c>
      <c r="CW6" s="69">
        <v>20</v>
      </c>
      <c r="CY6" s="71">
        <v>1</v>
      </c>
      <c r="CZ6" s="71">
        <v>2</v>
      </c>
      <c r="DA6" s="71"/>
      <c r="DB6" s="71"/>
      <c r="DC6" s="71"/>
      <c r="DD6" s="69">
        <v>1</v>
      </c>
      <c r="DE6" s="69">
        <v>1</v>
      </c>
      <c r="DF6" s="69">
        <v>1</v>
      </c>
      <c r="DG6" s="69"/>
      <c r="DH6" s="69">
        <v>2</v>
      </c>
      <c r="DI6" s="69">
        <v>2</v>
      </c>
      <c r="DJ6" s="69">
        <v>2</v>
      </c>
      <c r="DK6" s="69"/>
      <c r="DL6" s="104"/>
      <c r="DM6" s="104"/>
      <c r="DN6" s="69"/>
      <c r="DO6" s="69"/>
      <c r="DP6" s="71"/>
      <c r="DQ6" s="69"/>
      <c r="DR6" s="69"/>
      <c r="DS6" s="104"/>
      <c r="DT6" s="104"/>
      <c r="DU6" s="53"/>
      <c r="DV6" s="52"/>
      <c r="DW6" s="52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</row>
    <row r="7" spans="1:124" ht="15" customHeight="1">
      <c r="A7" s="16"/>
      <c r="B7" s="17" t="str">
        <f>IF(Соперники!B31&lt;&gt;"",Соперники!B31,"")</f>
        <v>МИЛАНА </v>
      </c>
      <c r="C7" s="54" t="e">
        <f>((VALUE(MID(Соперники!C31,1,1))))</f>
        <v>#VALUE!</v>
      </c>
      <c r="D7" s="54">
        <f>((VALUE(MID(Соперники!C31,2,1))))</f>
        <v>1</v>
      </c>
      <c r="E7" s="54">
        <f>((VALUE(MID(Соперники!C31,3,1))))</f>
        <v>1</v>
      </c>
      <c r="F7" s="54">
        <f>((VALUE(MID(Соперники!C31,4,1))))</f>
        <v>1</v>
      </c>
      <c r="G7" s="54" t="e">
        <f>((VALUE(MID(Соперники!C31,5,1))))</f>
        <v>#VALUE!</v>
      </c>
      <c r="H7" s="54" t="e">
        <f>((VALUE(MID(Соперники!C31,6,1))))</f>
        <v>#VALUE!</v>
      </c>
      <c r="I7" s="54" t="e">
        <f>((VALUE(MID(Соперники!C31,7,1))))</f>
        <v>#VALUE!</v>
      </c>
      <c r="J7" s="54">
        <f>((VALUE(MID(Соперники!C31,8,1))))</f>
        <v>1</v>
      </c>
      <c r="K7" s="54">
        <f>((VALUE(MID(Соперники!C31,9,1))))</f>
        <v>1</v>
      </c>
      <c r="L7" s="54">
        <f>((VALUE(MID(Соперники!C31,10,1))))</f>
        <v>1</v>
      </c>
      <c r="M7" s="54">
        <f>((VALUE(MID(Соперники!C31,11,1))))</f>
        <v>2</v>
      </c>
      <c r="N7" s="54">
        <f>((VALUE(MID(Соперники!C31,12,1))))</f>
        <v>1</v>
      </c>
      <c r="O7" s="54" t="e">
        <f>((VALUE(MID(Соперники!C31,13,1))))</f>
        <v>#VALUE!</v>
      </c>
      <c r="P7" s="54" t="e">
        <f>((VALUE(MID(Соперники!C31,14,1))))</f>
        <v>#VALUE!</v>
      </c>
      <c r="Q7" s="54">
        <f>((VALUE(MID(Соперники!C31,15,1))))</f>
        <v>1</v>
      </c>
      <c r="R7" s="54" t="e">
        <f>((VALUE(MID(Соперники!C31,16,1))))</f>
        <v>#VALUE!</v>
      </c>
      <c r="S7" s="54" t="e">
        <f>((VALUE(MID(Соперники!C31,17,1))))</f>
        <v>#VALUE!</v>
      </c>
      <c r="T7" s="54" t="e">
        <f>((VALUE(MID(Соперники!C31,18,1))))</f>
        <v>#VALUE!</v>
      </c>
      <c r="U7" s="54" t="e">
        <f>((VALUE(MID(Соперники!C31,19,1))))</f>
        <v>#VALUE!</v>
      </c>
      <c r="V7" s="54">
        <f>((VALUE(MID(Соперники!C31,20,1))))</f>
        <v>1</v>
      </c>
      <c r="W7" s="18"/>
      <c r="X7" s="54">
        <f>((VALUE(MID(Соперники!AA31,1,1))))</f>
        <v>2</v>
      </c>
      <c r="Y7" s="54" t="e">
        <f>((VALUE(MID(Соперники!AA31,2,1))))</f>
        <v>#VALUE!</v>
      </c>
      <c r="Z7" s="54">
        <f>((VALUE(MID(Соперники!AA31,3,1))))</f>
        <v>1</v>
      </c>
      <c r="AA7" s="54" t="e">
        <f>((VALUE(MID(Соперники!AA31,4,1))))</f>
        <v>#VALUE!</v>
      </c>
      <c r="AB7" s="54">
        <f>((VALUE(MID(Соперники!AA31,5,1))))</f>
        <v>1</v>
      </c>
      <c r="AC7" s="54" t="e">
        <f>((VALUE(MID(Соперники!AA31,6,1))))</f>
        <v>#VALUE!</v>
      </c>
      <c r="AD7" s="54" t="e">
        <f>((VALUE(MID(Соперники!AA31,7,1))))</f>
        <v>#VALUE!</v>
      </c>
      <c r="AE7" s="54" t="e">
        <f>((VALUE(MID(Соперники!AA31,8,1))))</f>
        <v>#VALUE!</v>
      </c>
      <c r="AF7" s="54">
        <f>((VALUE(MID(Соперники!AA31,9,1))))</f>
        <v>1</v>
      </c>
      <c r="AG7" s="54">
        <f>((VALUE(MID(Соперники!AA31,10,1))))</f>
        <v>1</v>
      </c>
      <c r="AH7" s="54">
        <f>((VALUE(MID(Соперники!AA31,11,1))))</f>
        <v>2</v>
      </c>
      <c r="AI7" s="54">
        <f>((VALUE(MID(Соперники!AA31,12,1))))</f>
        <v>1</v>
      </c>
      <c r="AJ7" s="54" t="e">
        <f>((VALUE(MID(Соперники!AA31,13,1))))</f>
        <v>#VALUE!</v>
      </c>
      <c r="AK7" s="54">
        <f>((VALUE(MID(Соперники!AA31,14,1))))</f>
        <v>1</v>
      </c>
      <c r="AL7" s="54">
        <f>((VALUE(MID(Соперники!AA31,15,1))))</f>
        <v>1</v>
      </c>
      <c r="AM7" s="54" t="e">
        <f>((VALUE(MID(Соперники!AA31,16,1))))</f>
        <v>#VALUE!</v>
      </c>
      <c r="AN7" s="54" t="e">
        <f>((VALUE(MID(Соперники!AA31,17,1))))</f>
        <v>#VALUE!</v>
      </c>
      <c r="AO7" s="54" t="e">
        <f>((VALUE(MID(Соперники!AA31,18,1))))</f>
        <v>#VALUE!</v>
      </c>
      <c r="AP7" s="54" t="e">
        <f>((VALUE(MID(Соперники!AA31,19,1))))</f>
        <v>#VALUE!</v>
      </c>
      <c r="AQ7" s="54">
        <f>((VALUE(MID(Соперники!AA31,20,1))))</f>
        <v>1</v>
      </c>
      <c r="AR7" s="19" t="str">
        <f>IF(Соперники!AU31&lt;&gt;"",Соперники!AU31,"")</f>
        <v>Реклин</v>
      </c>
      <c r="BI7" s="67" t="e">
        <f aca="true" t="shared" si="0" ref="BI7:BI14">IF(C7=$I$30,1,0)</f>
        <v>#VALUE!</v>
      </c>
      <c r="BJ7" s="67">
        <f aca="true" t="shared" si="1" ref="BJ7:BJ14">IF(D7=$I$31,1,0)</f>
        <v>0</v>
      </c>
      <c r="BK7" s="67">
        <f aca="true" t="shared" si="2" ref="BK7:BK14">IF(E7=$I$32,1,0)</f>
        <v>0</v>
      </c>
      <c r="BL7" s="67">
        <f aca="true" t="shared" si="3" ref="BL7:BL14">IF(F7=$I$33,1,0)</f>
        <v>0</v>
      </c>
      <c r="BM7" s="67" t="e">
        <f aca="true" t="shared" si="4" ref="BM7:BM14">IF(G7=$I$34,1,0)</f>
        <v>#VALUE!</v>
      </c>
      <c r="BN7" s="67" t="e">
        <f aca="true" t="shared" si="5" ref="BN7:BN14">IF(H7=$I$35,1,0)</f>
        <v>#VALUE!</v>
      </c>
      <c r="BO7" s="67" t="e">
        <f aca="true" t="shared" si="6" ref="BO7:BO14">IF(I7=$I$36,1,0)</f>
        <v>#VALUE!</v>
      </c>
      <c r="BP7" s="67">
        <f aca="true" t="shared" si="7" ref="BP7:BP14">IF(J7=$I$37,1,0)</f>
        <v>0</v>
      </c>
      <c r="BQ7" s="67">
        <f aca="true" t="shared" si="8" ref="BQ7:BQ14">IF(K7=$I$38,1,0)</f>
        <v>0</v>
      </c>
      <c r="BR7" s="67">
        <f aca="true" t="shared" si="9" ref="BR7:BR14">IF(L7=$I$39,1,0)</f>
        <v>0</v>
      </c>
      <c r="BS7" s="67">
        <f aca="true" t="shared" si="10" ref="BS7:BS14">IF(M7=$I$40,1,0)</f>
        <v>0</v>
      </c>
      <c r="BT7" s="67">
        <f aca="true" t="shared" si="11" ref="BT7:BT14">IF(N7=$I$41,1,0)</f>
        <v>0</v>
      </c>
      <c r="BU7" s="67" t="e">
        <f aca="true" t="shared" si="12" ref="BU7:BU14">IF(O7=$I$42,1,0)</f>
        <v>#VALUE!</v>
      </c>
      <c r="BV7" s="67" t="e">
        <f aca="true" t="shared" si="13" ref="BV7:BV14">IF(P7=$I$43,1,0)</f>
        <v>#VALUE!</v>
      </c>
      <c r="BW7" s="67">
        <f aca="true" t="shared" si="14" ref="BW7:BW14">IF(Q7=$I$44,1,0)</f>
        <v>0</v>
      </c>
      <c r="BX7" s="67" t="e">
        <f aca="true" t="shared" si="15" ref="BX7:BX14">IF(R7=$I$45,1,0)</f>
        <v>#VALUE!</v>
      </c>
      <c r="BY7" s="67" t="e">
        <f aca="true" t="shared" si="16" ref="BY7:BY14">IF(S7=$I$46,1,0)</f>
        <v>#VALUE!</v>
      </c>
      <c r="BZ7" s="67" t="e">
        <f aca="true" t="shared" si="17" ref="BZ7:BZ14">IF(T7=$I$47,1,0)</f>
        <v>#VALUE!</v>
      </c>
      <c r="CA7" s="67" t="e">
        <f aca="true" t="shared" si="18" ref="CA7:CA14">IF(U7=$I$48,1,0)</f>
        <v>#VALUE!</v>
      </c>
      <c r="CB7" s="67">
        <f aca="true" t="shared" si="19" ref="CB7:CB14">IF(V7=$I$49,1,0)</f>
        <v>0</v>
      </c>
      <c r="CC7" s="67"/>
      <c r="CD7" s="67">
        <f aca="true" t="shared" si="20" ref="CD7:CD14">IF(X7=$I$30,1,0)</f>
        <v>0</v>
      </c>
      <c r="CE7" s="67" t="e">
        <f aca="true" t="shared" si="21" ref="CE7:CE14">IF(Y7=$I$31,1,0)</f>
        <v>#VALUE!</v>
      </c>
      <c r="CF7" s="67">
        <f aca="true" t="shared" si="22" ref="CF7:CF14">IF(Z7=$I$32,1,0)</f>
        <v>0</v>
      </c>
      <c r="CG7" s="67" t="e">
        <f aca="true" t="shared" si="23" ref="CG7:CG14">IF(AA7=$I$33,1,0)</f>
        <v>#VALUE!</v>
      </c>
      <c r="CH7" s="67">
        <f aca="true" t="shared" si="24" ref="CH7:CH14">IF(AB7=$I$34,1,0)</f>
        <v>0</v>
      </c>
      <c r="CI7" s="67" t="e">
        <f aca="true" t="shared" si="25" ref="CI7:CI14">IF(AC7=$I$35,1,0)</f>
        <v>#VALUE!</v>
      </c>
      <c r="CJ7" s="67" t="e">
        <f aca="true" t="shared" si="26" ref="CJ7:CJ14">IF(AD7=$I$36,1,0)</f>
        <v>#VALUE!</v>
      </c>
      <c r="CK7" s="67" t="e">
        <f aca="true" t="shared" si="27" ref="CK7:CK14">IF(AE7=$I$37,1,0)</f>
        <v>#VALUE!</v>
      </c>
      <c r="CL7" s="67">
        <f aca="true" t="shared" si="28" ref="CL7:CL14">IF(AF7=$I$38,1,0)</f>
        <v>0</v>
      </c>
      <c r="CM7" s="67">
        <f aca="true" t="shared" si="29" ref="CM7:CM14">IF(AG7=$I$39,1,0)</f>
        <v>0</v>
      </c>
      <c r="CN7" s="67">
        <f aca="true" t="shared" si="30" ref="CN7:CN14">IF(AH7=$I$40,1,0)</f>
        <v>0</v>
      </c>
      <c r="CO7" s="67">
        <f aca="true" t="shared" si="31" ref="CO7:CO14">IF(AI7=$I$41,1,0)</f>
        <v>0</v>
      </c>
      <c r="CP7" s="67" t="e">
        <f aca="true" t="shared" si="32" ref="CP7:CP14">IF(AJ7=$I$42,1,0)</f>
        <v>#VALUE!</v>
      </c>
      <c r="CQ7" s="67">
        <f aca="true" t="shared" si="33" ref="CQ7:CQ14">IF(AK7=$I$43,1,0)</f>
        <v>0</v>
      </c>
      <c r="CR7" s="67">
        <f aca="true" t="shared" si="34" ref="CR7:CR14">IF(AL7=$I$44,1,0)</f>
        <v>0</v>
      </c>
      <c r="CS7" s="67" t="e">
        <f aca="true" t="shared" si="35" ref="CS7:CS14">IF(AM7=$I$45,1,0)</f>
        <v>#VALUE!</v>
      </c>
      <c r="CT7" s="67" t="e">
        <f aca="true" t="shared" si="36" ref="CT7:CT14">IF(AN7=$I$46,1,0)</f>
        <v>#VALUE!</v>
      </c>
      <c r="CU7" s="67" t="e">
        <f aca="true" t="shared" si="37" ref="CU7:CU14">IF(AO7=$I$47,1,0)</f>
        <v>#VALUE!</v>
      </c>
      <c r="CV7" s="67" t="e">
        <f aca="true" t="shared" si="38" ref="CV7:CV14">IF(AP7=$I$48,1,0)</f>
        <v>#VALUE!</v>
      </c>
      <c r="CW7" s="67">
        <f aca="true" t="shared" si="39" ref="CW7:CW14">IF(AQ7=$I$49,1,0)</f>
        <v>0</v>
      </c>
      <c r="CY7" s="66">
        <f aca="true" t="shared" si="40" ref="CY7:CY14">SUMIF(BI7:CB7,"1",BI7:CB7)</f>
        <v>0</v>
      </c>
      <c r="CZ7" s="66">
        <f aca="true" t="shared" si="41" ref="CZ7:CZ14">SUMIF(CD7:CW7,"1",CD7:CW7)</f>
        <v>0</v>
      </c>
      <c r="DB7" s="66">
        <f aca="true" t="shared" si="42" ref="DB7:DB14">CY7-CZ7</f>
        <v>0</v>
      </c>
      <c r="DD7" s="67">
        <f aca="true" t="shared" si="43" ref="DD7:DD14">IF(AND(DB7&gt;0,DB7&lt;4),1,0)</f>
        <v>0</v>
      </c>
      <c r="DE7" s="67">
        <f aca="true" t="shared" si="44" ref="DE7:DE14">IF(AND(DB7&gt;3,DB7&lt;7),2,0)</f>
        <v>0</v>
      </c>
      <c r="DF7" s="67">
        <f aca="true" t="shared" si="45" ref="DF7:DF14">IF(AND(DB7&gt;6),3,0)</f>
        <v>0</v>
      </c>
      <c r="DH7" s="67">
        <f aca="true" t="shared" si="46" ref="DH7:DH14">IF(AND(DB7&lt;0,DB7&gt;-4),1,0)</f>
        <v>0</v>
      </c>
      <c r="DI7" s="67">
        <f aca="true" t="shared" si="47" ref="DI7:DI14">IF(AND(DB7&lt;-3,DB7&gt;-7),2,0)</f>
        <v>0</v>
      </c>
      <c r="DJ7" s="67">
        <f aca="true" t="shared" si="48" ref="DJ7:DJ14">IF(AND(DB7&lt;-6),3,0)</f>
        <v>0</v>
      </c>
      <c r="DL7" s="103">
        <f>SUM(CY7:CY14)</f>
        <v>0</v>
      </c>
      <c r="DM7" s="103"/>
      <c r="DN7" s="102">
        <f>SUM(DD7:DF14)</f>
        <v>0</v>
      </c>
      <c r="DO7" s="102"/>
      <c r="DP7" s="66" t="s">
        <v>10</v>
      </c>
      <c r="DQ7" s="102">
        <f>SUM(DH7:DJ14)</f>
        <v>0</v>
      </c>
      <c r="DR7" s="102"/>
      <c r="DS7" s="103">
        <f>SUM(CZ7:CZ14)</f>
        <v>0</v>
      </c>
      <c r="DT7" s="103"/>
    </row>
    <row r="8" spans="1:114" ht="15" customHeight="1">
      <c r="A8" s="16"/>
      <c r="B8" s="17" t="str">
        <f>IF(Соперники!B32&lt;&gt;"",Соперники!B32,"")</f>
        <v>Artem1y</v>
      </c>
      <c r="C8" s="54" t="e">
        <f>((VALUE(MID(Соперники!C32,1,1))))</f>
        <v>#VALUE!</v>
      </c>
      <c r="D8" s="54" t="e">
        <f>((VALUE(MID(Соперники!C32,2,1))))</f>
        <v>#VALUE!</v>
      </c>
      <c r="E8" s="54">
        <f>((VALUE(MID(Соперники!C32,3,1))))</f>
        <v>1</v>
      </c>
      <c r="F8" s="54">
        <f>((VALUE(MID(Соперники!C32,4,1))))</f>
        <v>1</v>
      </c>
      <c r="G8" s="54">
        <f>((VALUE(MID(Соперники!C32,5,1))))</f>
        <v>1</v>
      </c>
      <c r="H8" s="54" t="e">
        <f>((VALUE(MID(Соперники!C32,6,1))))</f>
        <v>#VALUE!</v>
      </c>
      <c r="I8" s="54" t="e">
        <f>((VALUE(MID(Соперники!C32,7,1))))</f>
        <v>#VALUE!</v>
      </c>
      <c r="J8" s="54">
        <f>((VALUE(MID(Соперники!C32,8,1))))</f>
        <v>1</v>
      </c>
      <c r="K8" s="54">
        <f>((VALUE(MID(Соперники!C32,9,1))))</f>
        <v>1</v>
      </c>
      <c r="L8" s="54">
        <f>((VALUE(MID(Соперники!C32,10,1))))</f>
        <v>1</v>
      </c>
      <c r="M8" s="54">
        <f>((VALUE(MID(Соперники!C32,11,1))))</f>
        <v>2</v>
      </c>
      <c r="N8" s="54">
        <f>((VALUE(MID(Соперники!C32,12,1))))</f>
        <v>1</v>
      </c>
      <c r="O8" s="54" t="e">
        <f>((VALUE(MID(Соперники!C32,13,1))))</f>
        <v>#VALUE!</v>
      </c>
      <c r="P8" s="54" t="e">
        <f>((VALUE(MID(Соперники!C32,14,1))))</f>
        <v>#VALUE!</v>
      </c>
      <c r="Q8" s="54" t="e">
        <f>((VALUE(MID(Соперники!C32,15,1))))</f>
        <v>#VALUE!</v>
      </c>
      <c r="R8" s="54">
        <f>((VALUE(MID(Соперники!C32,16,1))))</f>
        <v>1</v>
      </c>
      <c r="S8" s="54" t="e">
        <f>((VALUE(MID(Соперники!C32,17,1))))</f>
        <v>#VALUE!</v>
      </c>
      <c r="T8" s="54" t="e">
        <f>((VALUE(MID(Соперники!C32,18,1))))</f>
        <v>#VALUE!</v>
      </c>
      <c r="U8" s="54" t="e">
        <f>((VALUE(MID(Соперники!C32,19,1))))</f>
        <v>#VALUE!</v>
      </c>
      <c r="V8" s="54">
        <f>((VALUE(MID(Соперники!C32,20,1))))</f>
        <v>1</v>
      </c>
      <c r="W8" s="18"/>
      <c r="X8" s="54">
        <f>((VALUE(MID(Соперники!AA32,1,1))))</f>
        <v>2</v>
      </c>
      <c r="Y8" s="54" t="e">
        <f>((VALUE(MID(Соперники!AA32,2,1))))</f>
        <v>#VALUE!</v>
      </c>
      <c r="Z8" s="54" t="e">
        <f>((VALUE(MID(Соперники!AA32,3,1))))</f>
        <v>#VALUE!</v>
      </c>
      <c r="AA8" s="54">
        <f>((VALUE(MID(Соперники!AA32,4,1))))</f>
        <v>1</v>
      </c>
      <c r="AB8" s="54" t="e">
        <f>((VALUE(MID(Соперники!AA32,5,1))))</f>
        <v>#VALUE!</v>
      </c>
      <c r="AC8" s="54" t="e">
        <f>((VALUE(MID(Соперники!AA32,6,1))))</f>
        <v>#VALUE!</v>
      </c>
      <c r="AD8" s="54" t="e">
        <f>((VALUE(MID(Соперники!AA32,7,1))))</f>
        <v>#VALUE!</v>
      </c>
      <c r="AE8" s="54">
        <f>((VALUE(MID(Соперники!AA32,8,1))))</f>
        <v>1</v>
      </c>
      <c r="AF8" s="54">
        <f>((VALUE(MID(Соперники!AA32,9,1))))</f>
        <v>1</v>
      </c>
      <c r="AG8" s="54">
        <f>((VALUE(MID(Соперники!AA32,10,1))))</f>
        <v>1</v>
      </c>
      <c r="AH8" s="54">
        <f>((VALUE(MID(Соперники!AA32,11,1))))</f>
        <v>2</v>
      </c>
      <c r="AI8" s="54">
        <f>((VALUE(MID(Соперники!AA32,12,1))))</f>
        <v>1</v>
      </c>
      <c r="AJ8" s="54" t="e">
        <f>((VALUE(MID(Соперники!AA32,13,1))))</f>
        <v>#VALUE!</v>
      </c>
      <c r="AK8" s="54" t="e">
        <f>((VALUE(MID(Соперники!AA32,14,1))))</f>
        <v>#VALUE!</v>
      </c>
      <c r="AL8" s="54">
        <f>((VALUE(MID(Соперники!AA32,15,1))))</f>
        <v>1</v>
      </c>
      <c r="AM8" s="54" t="e">
        <f>((VALUE(MID(Соперники!AA32,16,1))))</f>
        <v>#VALUE!</v>
      </c>
      <c r="AN8" s="54">
        <f>((VALUE(MID(Соперники!AA32,17,1))))</f>
        <v>1</v>
      </c>
      <c r="AO8" s="54">
        <f>((VALUE(MID(Соперники!AA32,18,1))))</f>
        <v>1</v>
      </c>
      <c r="AP8" s="54" t="e">
        <f>((VALUE(MID(Соперники!AA32,19,1))))</f>
        <v>#VALUE!</v>
      </c>
      <c r="AQ8" s="54" t="e">
        <f>((VALUE(MID(Соперники!AA32,20,1))))</f>
        <v>#VALUE!</v>
      </c>
      <c r="AR8" s="19" t="str">
        <f>IF(Соперники!AU32&lt;&gt;"",Соперники!AU32,"")</f>
        <v>Арктика</v>
      </c>
      <c r="BI8" s="67" t="e">
        <f t="shared" si="0"/>
        <v>#VALUE!</v>
      </c>
      <c r="BJ8" s="67" t="e">
        <f t="shared" si="1"/>
        <v>#VALUE!</v>
      </c>
      <c r="BK8" s="67">
        <f t="shared" si="2"/>
        <v>0</v>
      </c>
      <c r="BL8" s="67">
        <f t="shared" si="3"/>
        <v>0</v>
      </c>
      <c r="BM8" s="67">
        <f t="shared" si="4"/>
        <v>0</v>
      </c>
      <c r="BN8" s="67" t="e">
        <f t="shared" si="5"/>
        <v>#VALUE!</v>
      </c>
      <c r="BO8" s="67" t="e">
        <f t="shared" si="6"/>
        <v>#VALUE!</v>
      </c>
      <c r="BP8" s="67">
        <f t="shared" si="7"/>
        <v>0</v>
      </c>
      <c r="BQ8" s="67">
        <f t="shared" si="8"/>
        <v>0</v>
      </c>
      <c r="BR8" s="67">
        <f t="shared" si="9"/>
        <v>0</v>
      </c>
      <c r="BS8" s="67">
        <f t="shared" si="10"/>
        <v>0</v>
      </c>
      <c r="BT8" s="67">
        <f t="shared" si="11"/>
        <v>0</v>
      </c>
      <c r="BU8" s="67" t="e">
        <f t="shared" si="12"/>
        <v>#VALUE!</v>
      </c>
      <c r="BV8" s="67" t="e">
        <f t="shared" si="13"/>
        <v>#VALUE!</v>
      </c>
      <c r="BW8" s="67" t="e">
        <f t="shared" si="14"/>
        <v>#VALUE!</v>
      </c>
      <c r="BX8" s="67">
        <f t="shared" si="15"/>
        <v>0</v>
      </c>
      <c r="BY8" s="67" t="e">
        <f t="shared" si="16"/>
        <v>#VALUE!</v>
      </c>
      <c r="BZ8" s="67" t="e">
        <f t="shared" si="17"/>
        <v>#VALUE!</v>
      </c>
      <c r="CA8" s="67" t="e">
        <f t="shared" si="18"/>
        <v>#VALUE!</v>
      </c>
      <c r="CB8" s="67">
        <f t="shared" si="19"/>
        <v>0</v>
      </c>
      <c r="CC8" s="67"/>
      <c r="CD8" s="67">
        <f t="shared" si="20"/>
        <v>0</v>
      </c>
      <c r="CE8" s="67" t="e">
        <f t="shared" si="21"/>
        <v>#VALUE!</v>
      </c>
      <c r="CF8" s="67" t="e">
        <f t="shared" si="22"/>
        <v>#VALUE!</v>
      </c>
      <c r="CG8" s="67">
        <f t="shared" si="23"/>
        <v>0</v>
      </c>
      <c r="CH8" s="67" t="e">
        <f t="shared" si="24"/>
        <v>#VALUE!</v>
      </c>
      <c r="CI8" s="67" t="e">
        <f t="shared" si="25"/>
        <v>#VALUE!</v>
      </c>
      <c r="CJ8" s="67" t="e">
        <f t="shared" si="26"/>
        <v>#VALUE!</v>
      </c>
      <c r="CK8" s="67">
        <f t="shared" si="27"/>
        <v>0</v>
      </c>
      <c r="CL8" s="67">
        <f t="shared" si="28"/>
        <v>0</v>
      </c>
      <c r="CM8" s="67">
        <f t="shared" si="29"/>
        <v>0</v>
      </c>
      <c r="CN8" s="67">
        <f t="shared" si="30"/>
        <v>0</v>
      </c>
      <c r="CO8" s="67">
        <f t="shared" si="31"/>
        <v>0</v>
      </c>
      <c r="CP8" s="67" t="e">
        <f t="shared" si="32"/>
        <v>#VALUE!</v>
      </c>
      <c r="CQ8" s="67" t="e">
        <f t="shared" si="33"/>
        <v>#VALUE!</v>
      </c>
      <c r="CR8" s="67">
        <f t="shared" si="34"/>
        <v>0</v>
      </c>
      <c r="CS8" s="67" t="e">
        <f t="shared" si="35"/>
        <v>#VALUE!</v>
      </c>
      <c r="CT8" s="67">
        <f t="shared" si="36"/>
        <v>0</v>
      </c>
      <c r="CU8" s="67">
        <f t="shared" si="37"/>
        <v>0</v>
      </c>
      <c r="CV8" s="67" t="e">
        <f t="shared" si="38"/>
        <v>#VALUE!</v>
      </c>
      <c r="CW8" s="67" t="e">
        <f t="shared" si="39"/>
        <v>#VALUE!</v>
      </c>
      <c r="CY8" s="66">
        <f t="shared" si="40"/>
        <v>0</v>
      </c>
      <c r="CZ8" s="66">
        <f t="shared" si="41"/>
        <v>0</v>
      </c>
      <c r="DB8" s="66">
        <f t="shared" si="42"/>
        <v>0</v>
      </c>
      <c r="DD8" s="67">
        <f t="shared" si="43"/>
        <v>0</v>
      </c>
      <c r="DE8" s="67">
        <f t="shared" si="44"/>
        <v>0</v>
      </c>
      <c r="DF8" s="67">
        <f t="shared" si="45"/>
        <v>0</v>
      </c>
      <c r="DH8" s="67">
        <f t="shared" si="46"/>
        <v>0</v>
      </c>
      <c r="DI8" s="67">
        <f t="shared" si="47"/>
        <v>0</v>
      </c>
      <c r="DJ8" s="67">
        <f t="shared" si="48"/>
        <v>0</v>
      </c>
    </row>
    <row r="9" spans="1:114" ht="15" customHeight="1">
      <c r="A9" s="16"/>
      <c r="B9" s="17" t="str">
        <f>IF(Соперники!B33&lt;&gt;"",Соперники!B33,"")</f>
        <v>O7l7e7g</v>
      </c>
      <c r="C9" s="54">
        <f>((VALUE(MID(Соперники!C33,1,1))))</f>
        <v>1</v>
      </c>
      <c r="D9" s="54" t="e">
        <f>((VALUE(MID(Соперники!C33,2,1))))</f>
        <v>#VALUE!</v>
      </c>
      <c r="E9" s="54">
        <f>((VALUE(MID(Соперники!C33,3,1))))</f>
        <v>1</v>
      </c>
      <c r="F9" s="54">
        <f>((VALUE(MID(Соперники!C33,4,1))))</f>
        <v>1</v>
      </c>
      <c r="G9" s="54">
        <f>((VALUE(MID(Соперники!C33,5,1))))</f>
        <v>1</v>
      </c>
      <c r="H9" s="54" t="e">
        <f>((VALUE(MID(Соперники!C33,6,1))))</f>
        <v>#VALUE!</v>
      </c>
      <c r="I9" s="54" t="e">
        <f>((VALUE(MID(Соперники!C33,7,1))))</f>
        <v>#VALUE!</v>
      </c>
      <c r="J9" s="54">
        <f>((VALUE(MID(Соперники!C33,8,1))))</f>
        <v>1</v>
      </c>
      <c r="K9" s="54">
        <f>((VALUE(MID(Соперники!C33,9,1))))</f>
        <v>1</v>
      </c>
      <c r="L9" s="54">
        <f>((VALUE(MID(Соперники!C33,10,1))))</f>
        <v>1</v>
      </c>
      <c r="M9" s="54">
        <f>((VALUE(MID(Соперники!C33,11,1))))</f>
        <v>2</v>
      </c>
      <c r="N9" s="54">
        <f>((VALUE(MID(Соперники!C33,12,1))))</f>
        <v>1</v>
      </c>
      <c r="O9" s="54" t="e">
        <f>((VALUE(MID(Соперники!C33,13,1))))</f>
        <v>#VALUE!</v>
      </c>
      <c r="P9" s="54" t="e">
        <f>((VALUE(MID(Соперники!C33,14,1))))</f>
        <v>#VALUE!</v>
      </c>
      <c r="Q9" s="54" t="e">
        <f>((VALUE(MID(Соперники!C33,15,1))))</f>
        <v>#VALUE!</v>
      </c>
      <c r="R9" s="54" t="e">
        <f>((VALUE(MID(Соперники!C33,16,1))))</f>
        <v>#VALUE!</v>
      </c>
      <c r="S9" s="54" t="e">
        <f>((VALUE(MID(Соперники!C33,17,1))))</f>
        <v>#VALUE!</v>
      </c>
      <c r="T9" s="54" t="e">
        <f>((VALUE(MID(Соперники!C33,18,1))))</f>
        <v>#VALUE!</v>
      </c>
      <c r="U9" s="54" t="e">
        <f>((VALUE(MID(Соперники!C33,19,1))))</f>
        <v>#VALUE!</v>
      </c>
      <c r="V9" s="54">
        <f>((VALUE(MID(Соперники!C33,20,1))))</f>
        <v>1</v>
      </c>
      <c r="W9" s="18"/>
      <c r="X9" s="54" t="e">
        <f>((VALUE(MID(Соперники!AA33,1,1))))</f>
        <v>#VALUE!</v>
      </c>
      <c r="Y9" s="54">
        <f>((VALUE(MID(Соперники!AA33,2,1))))</f>
        <v>1</v>
      </c>
      <c r="Z9" s="54" t="e">
        <f>((VALUE(MID(Соперники!AA33,3,1))))</f>
        <v>#VALUE!</v>
      </c>
      <c r="AA9" s="54">
        <f>((VALUE(MID(Соперники!AA33,4,1))))</f>
        <v>1</v>
      </c>
      <c r="AB9" s="54">
        <f>((VALUE(MID(Соперники!AA33,5,1))))</f>
        <v>1</v>
      </c>
      <c r="AC9" s="54" t="e">
        <f>((VALUE(MID(Соперники!AA33,6,1))))</f>
        <v>#VALUE!</v>
      </c>
      <c r="AD9" s="54" t="e">
        <f>((VALUE(MID(Соперники!AA33,7,1))))</f>
        <v>#VALUE!</v>
      </c>
      <c r="AE9" s="54">
        <f>((VALUE(MID(Соперники!AA33,8,1))))</f>
        <v>1</v>
      </c>
      <c r="AF9" s="54">
        <f>((VALUE(MID(Соперники!AA33,9,1))))</f>
        <v>1</v>
      </c>
      <c r="AG9" s="54">
        <f>((VALUE(MID(Соперники!AA33,10,1))))</f>
        <v>1</v>
      </c>
      <c r="AH9" s="54" t="e">
        <f>((VALUE(MID(Соперники!AA33,11,1))))</f>
        <v>#VALUE!</v>
      </c>
      <c r="AI9" s="54">
        <f>((VALUE(MID(Соперники!AA33,12,1))))</f>
        <v>1</v>
      </c>
      <c r="AJ9" s="54" t="e">
        <f>((VALUE(MID(Соперники!AA33,13,1))))</f>
        <v>#VALUE!</v>
      </c>
      <c r="AK9" s="54" t="e">
        <f>((VALUE(MID(Соперники!AA33,14,1))))</f>
        <v>#VALUE!</v>
      </c>
      <c r="AL9" s="54">
        <f>((VALUE(MID(Соперники!AA33,15,1))))</f>
        <v>1</v>
      </c>
      <c r="AM9" s="54" t="e">
        <f>((VALUE(MID(Соперники!AA33,16,1))))</f>
        <v>#VALUE!</v>
      </c>
      <c r="AN9" s="54" t="e">
        <f>((VALUE(MID(Соперники!AA33,17,1))))</f>
        <v>#VALUE!</v>
      </c>
      <c r="AO9" s="54">
        <f>((VALUE(MID(Соперники!AA33,18,1))))</f>
        <v>1</v>
      </c>
      <c r="AP9" s="54" t="e">
        <f>((VALUE(MID(Соперники!AA33,19,1))))</f>
        <v>#VALUE!</v>
      </c>
      <c r="AQ9" s="54">
        <f>((VALUE(MID(Соперники!AA33,20,1))))</f>
        <v>1</v>
      </c>
      <c r="AR9" s="19" t="str">
        <f>IF(Соперники!AU33&lt;&gt;"",Соперники!AU33,"")</f>
        <v>amelin</v>
      </c>
      <c r="BI9" s="67">
        <f t="shared" si="0"/>
        <v>0</v>
      </c>
      <c r="BJ9" s="67" t="e">
        <f t="shared" si="1"/>
        <v>#VALUE!</v>
      </c>
      <c r="BK9" s="67">
        <f t="shared" si="2"/>
        <v>0</v>
      </c>
      <c r="BL9" s="67">
        <f t="shared" si="3"/>
        <v>0</v>
      </c>
      <c r="BM9" s="67">
        <f t="shared" si="4"/>
        <v>0</v>
      </c>
      <c r="BN9" s="67" t="e">
        <f t="shared" si="5"/>
        <v>#VALUE!</v>
      </c>
      <c r="BO9" s="67" t="e">
        <f t="shared" si="6"/>
        <v>#VALUE!</v>
      </c>
      <c r="BP9" s="67">
        <f t="shared" si="7"/>
        <v>0</v>
      </c>
      <c r="BQ9" s="67">
        <f t="shared" si="8"/>
        <v>0</v>
      </c>
      <c r="BR9" s="67">
        <f t="shared" si="9"/>
        <v>0</v>
      </c>
      <c r="BS9" s="67">
        <f t="shared" si="10"/>
        <v>0</v>
      </c>
      <c r="BT9" s="67">
        <f t="shared" si="11"/>
        <v>0</v>
      </c>
      <c r="BU9" s="67" t="e">
        <f t="shared" si="12"/>
        <v>#VALUE!</v>
      </c>
      <c r="BV9" s="67" t="e">
        <f t="shared" si="13"/>
        <v>#VALUE!</v>
      </c>
      <c r="BW9" s="67" t="e">
        <f t="shared" si="14"/>
        <v>#VALUE!</v>
      </c>
      <c r="BX9" s="67" t="e">
        <f t="shared" si="15"/>
        <v>#VALUE!</v>
      </c>
      <c r="BY9" s="67" t="e">
        <f t="shared" si="16"/>
        <v>#VALUE!</v>
      </c>
      <c r="BZ9" s="67" t="e">
        <f t="shared" si="17"/>
        <v>#VALUE!</v>
      </c>
      <c r="CA9" s="67" t="e">
        <f t="shared" si="18"/>
        <v>#VALUE!</v>
      </c>
      <c r="CB9" s="67">
        <f t="shared" si="19"/>
        <v>0</v>
      </c>
      <c r="CC9" s="67"/>
      <c r="CD9" s="67" t="e">
        <f t="shared" si="20"/>
        <v>#VALUE!</v>
      </c>
      <c r="CE9" s="67">
        <f t="shared" si="21"/>
        <v>0</v>
      </c>
      <c r="CF9" s="67" t="e">
        <f t="shared" si="22"/>
        <v>#VALUE!</v>
      </c>
      <c r="CG9" s="67">
        <f t="shared" si="23"/>
        <v>0</v>
      </c>
      <c r="CH9" s="67">
        <f t="shared" si="24"/>
        <v>0</v>
      </c>
      <c r="CI9" s="67" t="e">
        <f t="shared" si="25"/>
        <v>#VALUE!</v>
      </c>
      <c r="CJ9" s="67" t="e">
        <f t="shared" si="26"/>
        <v>#VALUE!</v>
      </c>
      <c r="CK9" s="67">
        <f t="shared" si="27"/>
        <v>0</v>
      </c>
      <c r="CL9" s="67">
        <f t="shared" si="28"/>
        <v>0</v>
      </c>
      <c r="CM9" s="67">
        <f t="shared" si="29"/>
        <v>0</v>
      </c>
      <c r="CN9" s="67" t="e">
        <f t="shared" si="30"/>
        <v>#VALUE!</v>
      </c>
      <c r="CO9" s="67">
        <f t="shared" si="31"/>
        <v>0</v>
      </c>
      <c r="CP9" s="67" t="e">
        <f t="shared" si="32"/>
        <v>#VALUE!</v>
      </c>
      <c r="CQ9" s="67" t="e">
        <f t="shared" si="33"/>
        <v>#VALUE!</v>
      </c>
      <c r="CR9" s="67">
        <f t="shared" si="34"/>
        <v>0</v>
      </c>
      <c r="CS9" s="67" t="e">
        <f t="shared" si="35"/>
        <v>#VALUE!</v>
      </c>
      <c r="CT9" s="67" t="e">
        <f t="shared" si="36"/>
        <v>#VALUE!</v>
      </c>
      <c r="CU9" s="67">
        <f t="shared" si="37"/>
        <v>0</v>
      </c>
      <c r="CV9" s="67" t="e">
        <f t="shared" si="38"/>
        <v>#VALUE!</v>
      </c>
      <c r="CW9" s="67">
        <f t="shared" si="39"/>
        <v>0</v>
      </c>
      <c r="CY9" s="66">
        <f t="shared" si="40"/>
        <v>0</v>
      </c>
      <c r="CZ9" s="66">
        <f t="shared" si="41"/>
        <v>0</v>
      </c>
      <c r="DB9" s="66">
        <f t="shared" si="42"/>
        <v>0</v>
      </c>
      <c r="DD9" s="67">
        <f t="shared" si="43"/>
        <v>0</v>
      </c>
      <c r="DE9" s="67">
        <f t="shared" si="44"/>
        <v>0</v>
      </c>
      <c r="DF9" s="67">
        <f t="shared" si="45"/>
        <v>0</v>
      </c>
      <c r="DH9" s="67">
        <f t="shared" si="46"/>
        <v>0</v>
      </c>
      <c r="DI9" s="67">
        <f t="shared" si="47"/>
        <v>0</v>
      </c>
      <c r="DJ9" s="67">
        <f t="shared" si="48"/>
        <v>0</v>
      </c>
    </row>
    <row r="10" spans="1:114" ht="15" customHeight="1">
      <c r="A10" s="16"/>
      <c r="B10" s="17" t="str">
        <f>IF(Соперники!B34&lt;&gt;"",Соперники!B34,"")</f>
        <v>Maxyers</v>
      </c>
      <c r="C10" s="54" t="e">
        <f>((VALUE(MID(Соперники!C34,1,1))))</f>
        <v>#VALUE!</v>
      </c>
      <c r="D10" s="54">
        <f>((VALUE(MID(Соперники!C34,2,1))))</f>
        <v>2</v>
      </c>
      <c r="E10" s="54">
        <f>((VALUE(MID(Соперники!C34,3,1))))</f>
        <v>1</v>
      </c>
      <c r="F10" s="54">
        <f>((VALUE(MID(Соперники!C34,4,1))))</f>
        <v>1</v>
      </c>
      <c r="G10" s="54" t="e">
        <f>((VALUE(MID(Соперники!C34,5,1))))</f>
        <v>#VALUE!</v>
      </c>
      <c r="H10" s="54" t="e">
        <f>((VALUE(MID(Соперники!C34,6,1))))</f>
        <v>#VALUE!</v>
      </c>
      <c r="I10" s="54" t="e">
        <f>((VALUE(MID(Соперники!C34,7,1))))</f>
        <v>#VALUE!</v>
      </c>
      <c r="J10" s="54">
        <f>((VALUE(MID(Соперники!C34,8,1))))</f>
        <v>1</v>
      </c>
      <c r="K10" s="54">
        <f>((VALUE(MID(Соперники!C34,9,1))))</f>
        <v>1</v>
      </c>
      <c r="L10" s="54">
        <f>((VALUE(MID(Соперники!C34,10,1))))</f>
        <v>1</v>
      </c>
      <c r="M10" s="54">
        <f>((VALUE(MID(Соперники!C34,11,1))))</f>
        <v>2</v>
      </c>
      <c r="N10" s="54" t="e">
        <f>((VALUE(MID(Соперники!C34,12,1))))</f>
        <v>#VALUE!</v>
      </c>
      <c r="O10" s="54">
        <f>((VALUE(MID(Соперники!C34,13,1))))</f>
        <v>2</v>
      </c>
      <c r="P10" s="54">
        <f>((VALUE(MID(Соперники!C34,14,1))))</f>
        <v>2</v>
      </c>
      <c r="Q10" s="54" t="e">
        <f>((VALUE(MID(Соперники!C34,15,1))))</f>
        <v>#VALUE!</v>
      </c>
      <c r="R10" s="54" t="e">
        <f>((VALUE(MID(Соперники!C34,16,1))))</f>
        <v>#VALUE!</v>
      </c>
      <c r="S10" s="54" t="e">
        <f>((VALUE(MID(Соперники!C34,17,1))))</f>
        <v>#VALUE!</v>
      </c>
      <c r="T10" s="54" t="e">
        <f>((VALUE(MID(Соперники!C34,18,1))))</f>
        <v>#VALUE!</v>
      </c>
      <c r="U10" s="54" t="e">
        <f>((VALUE(MID(Соперники!C34,19,1))))</f>
        <v>#VALUE!</v>
      </c>
      <c r="V10" s="54">
        <f>((VALUE(MID(Соперники!C34,20,1))))</f>
        <v>1</v>
      </c>
      <c r="W10" s="18"/>
      <c r="X10" s="54" t="e">
        <f>((VALUE(MID(Соперники!AA34,1,1))))</f>
        <v>#VALUE!</v>
      </c>
      <c r="Y10" s="54" t="e">
        <f>((VALUE(MID(Соперники!AA34,2,1))))</f>
        <v>#VALUE!</v>
      </c>
      <c r="Z10" s="54">
        <f>((VALUE(MID(Соперники!AA34,3,1))))</f>
        <v>1</v>
      </c>
      <c r="AA10" s="54">
        <f>((VALUE(MID(Соперники!AA34,4,1))))</f>
        <v>1</v>
      </c>
      <c r="AB10" s="54">
        <f>((VALUE(MID(Соперники!AA34,5,1))))</f>
        <v>1</v>
      </c>
      <c r="AC10" s="54" t="e">
        <f>((VALUE(MID(Соперники!AA34,6,1))))</f>
        <v>#VALUE!</v>
      </c>
      <c r="AD10" s="54" t="e">
        <f>((VALUE(MID(Соперники!AA34,7,1))))</f>
        <v>#VALUE!</v>
      </c>
      <c r="AE10" s="54">
        <f>((VALUE(MID(Соперники!AA34,8,1))))</f>
        <v>1</v>
      </c>
      <c r="AF10" s="54" t="e">
        <f>((VALUE(MID(Соперники!AA34,9,1))))</f>
        <v>#VALUE!</v>
      </c>
      <c r="AG10" s="54">
        <f>((VALUE(MID(Соперники!AA34,10,1))))</f>
        <v>1</v>
      </c>
      <c r="AH10" s="54">
        <f>((VALUE(MID(Соперники!AA34,11,1))))</f>
        <v>2</v>
      </c>
      <c r="AI10" s="54">
        <f>((VALUE(MID(Соперники!AA34,12,1))))</f>
        <v>1</v>
      </c>
      <c r="AJ10" s="54" t="e">
        <f>((VALUE(MID(Соперники!AA34,13,1))))</f>
        <v>#VALUE!</v>
      </c>
      <c r="AK10" s="54" t="e">
        <f>((VALUE(MID(Соперники!AA34,14,1))))</f>
        <v>#VALUE!</v>
      </c>
      <c r="AL10" s="54">
        <f>((VALUE(MID(Соперники!AA34,15,1))))</f>
        <v>1</v>
      </c>
      <c r="AM10" s="54" t="e">
        <f>((VALUE(MID(Соперники!AA34,16,1))))</f>
        <v>#VALUE!</v>
      </c>
      <c r="AN10" s="54" t="e">
        <f>((VALUE(MID(Соперники!AA34,17,1))))</f>
        <v>#VALUE!</v>
      </c>
      <c r="AO10" s="54">
        <f>((VALUE(MID(Соперники!AA34,18,1))))</f>
        <v>1</v>
      </c>
      <c r="AP10" s="54" t="e">
        <f>((VALUE(MID(Соперники!AA34,19,1))))</f>
        <v>#VALUE!</v>
      </c>
      <c r="AQ10" s="54">
        <f>((VALUE(MID(Соперники!AA34,20,1))))</f>
        <v>1</v>
      </c>
      <c r="AR10" s="19" t="str">
        <f>IF(Соперники!AU34&lt;&gt;"",Соперники!AU34,"")</f>
        <v>igorocker</v>
      </c>
      <c r="BI10" s="67" t="e">
        <f t="shared" si="0"/>
        <v>#VALUE!</v>
      </c>
      <c r="BJ10" s="67">
        <f t="shared" si="1"/>
        <v>0</v>
      </c>
      <c r="BK10" s="67">
        <f t="shared" si="2"/>
        <v>0</v>
      </c>
      <c r="BL10" s="67">
        <f t="shared" si="3"/>
        <v>0</v>
      </c>
      <c r="BM10" s="67" t="e">
        <f t="shared" si="4"/>
        <v>#VALUE!</v>
      </c>
      <c r="BN10" s="67" t="e">
        <f t="shared" si="5"/>
        <v>#VALUE!</v>
      </c>
      <c r="BO10" s="67" t="e">
        <f t="shared" si="6"/>
        <v>#VALUE!</v>
      </c>
      <c r="BP10" s="67">
        <f t="shared" si="7"/>
        <v>0</v>
      </c>
      <c r="BQ10" s="67">
        <f t="shared" si="8"/>
        <v>0</v>
      </c>
      <c r="BR10" s="67">
        <f t="shared" si="9"/>
        <v>0</v>
      </c>
      <c r="BS10" s="67">
        <f t="shared" si="10"/>
        <v>0</v>
      </c>
      <c r="BT10" s="67" t="e">
        <f t="shared" si="11"/>
        <v>#VALUE!</v>
      </c>
      <c r="BU10" s="67">
        <f t="shared" si="12"/>
        <v>0</v>
      </c>
      <c r="BV10" s="67">
        <f t="shared" si="13"/>
        <v>0</v>
      </c>
      <c r="BW10" s="67" t="e">
        <f t="shared" si="14"/>
        <v>#VALUE!</v>
      </c>
      <c r="BX10" s="67" t="e">
        <f t="shared" si="15"/>
        <v>#VALUE!</v>
      </c>
      <c r="BY10" s="67" t="e">
        <f t="shared" si="16"/>
        <v>#VALUE!</v>
      </c>
      <c r="BZ10" s="67" t="e">
        <f t="shared" si="17"/>
        <v>#VALUE!</v>
      </c>
      <c r="CA10" s="67" t="e">
        <f t="shared" si="18"/>
        <v>#VALUE!</v>
      </c>
      <c r="CB10" s="67">
        <f t="shared" si="19"/>
        <v>0</v>
      </c>
      <c r="CC10" s="67"/>
      <c r="CD10" s="67" t="e">
        <f t="shared" si="20"/>
        <v>#VALUE!</v>
      </c>
      <c r="CE10" s="67" t="e">
        <f t="shared" si="21"/>
        <v>#VALUE!</v>
      </c>
      <c r="CF10" s="67">
        <f t="shared" si="22"/>
        <v>0</v>
      </c>
      <c r="CG10" s="67">
        <f t="shared" si="23"/>
        <v>0</v>
      </c>
      <c r="CH10" s="67">
        <f t="shared" si="24"/>
        <v>0</v>
      </c>
      <c r="CI10" s="67" t="e">
        <f t="shared" si="25"/>
        <v>#VALUE!</v>
      </c>
      <c r="CJ10" s="67" t="e">
        <f t="shared" si="26"/>
        <v>#VALUE!</v>
      </c>
      <c r="CK10" s="67">
        <f t="shared" si="27"/>
        <v>0</v>
      </c>
      <c r="CL10" s="67" t="e">
        <f t="shared" si="28"/>
        <v>#VALUE!</v>
      </c>
      <c r="CM10" s="67">
        <f t="shared" si="29"/>
        <v>0</v>
      </c>
      <c r="CN10" s="67">
        <f t="shared" si="30"/>
        <v>0</v>
      </c>
      <c r="CO10" s="67">
        <f t="shared" si="31"/>
        <v>0</v>
      </c>
      <c r="CP10" s="67" t="e">
        <f t="shared" si="32"/>
        <v>#VALUE!</v>
      </c>
      <c r="CQ10" s="67" t="e">
        <f t="shared" si="33"/>
        <v>#VALUE!</v>
      </c>
      <c r="CR10" s="67">
        <f t="shared" si="34"/>
        <v>0</v>
      </c>
      <c r="CS10" s="67" t="e">
        <f t="shared" si="35"/>
        <v>#VALUE!</v>
      </c>
      <c r="CT10" s="67" t="e">
        <f t="shared" si="36"/>
        <v>#VALUE!</v>
      </c>
      <c r="CU10" s="67">
        <f t="shared" si="37"/>
        <v>0</v>
      </c>
      <c r="CV10" s="67" t="e">
        <f t="shared" si="38"/>
        <v>#VALUE!</v>
      </c>
      <c r="CW10" s="67">
        <f t="shared" si="39"/>
        <v>0</v>
      </c>
      <c r="CY10" s="66">
        <f t="shared" si="40"/>
        <v>0</v>
      </c>
      <c r="CZ10" s="66">
        <f t="shared" si="41"/>
        <v>0</v>
      </c>
      <c r="DB10" s="66">
        <f t="shared" si="42"/>
        <v>0</v>
      </c>
      <c r="DD10" s="67">
        <f t="shared" si="43"/>
        <v>0</v>
      </c>
      <c r="DE10" s="67">
        <f t="shared" si="44"/>
        <v>0</v>
      </c>
      <c r="DF10" s="67">
        <f t="shared" si="45"/>
        <v>0</v>
      </c>
      <c r="DH10" s="67">
        <f t="shared" si="46"/>
        <v>0</v>
      </c>
      <c r="DI10" s="67">
        <f t="shared" si="47"/>
        <v>0</v>
      </c>
      <c r="DJ10" s="67">
        <f t="shared" si="48"/>
        <v>0</v>
      </c>
    </row>
    <row r="11" spans="1:114" ht="15" customHeight="1">
      <c r="A11" s="16"/>
      <c r="B11" s="17" t="str">
        <f>IF(Соперники!B35&lt;&gt;"",Соперники!B35,"")</f>
        <v>anton87</v>
      </c>
      <c r="C11" s="54">
        <f>((VALUE(MID(Соперники!C35,1,1))))</f>
        <v>2</v>
      </c>
      <c r="D11" s="54" t="e">
        <f>((VALUE(MID(Соперники!C35,2,1))))</f>
        <v>#VALUE!</v>
      </c>
      <c r="E11" s="54">
        <f>((VALUE(MID(Соперники!C35,3,1))))</f>
        <v>1</v>
      </c>
      <c r="F11" s="54">
        <f>((VALUE(MID(Соперники!C35,4,1))))</f>
        <v>1</v>
      </c>
      <c r="G11" s="54">
        <f>((VALUE(MID(Соперники!C35,5,1))))</f>
        <v>1</v>
      </c>
      <c r="H11" s="54" t="e">
        <f>((VALUE(MID(Соперники!C35,6,1))))</f>
        <v>#VALUE!</v>
      </c>
      <c r="I11" s="54" t="e">
        <f>((VALUE(MID(Соперники!C35,7,1))))</f>
        <v>#VALUE!</v>
      </c>
      <c r="J11" s="54" t="e">
        <f>((VALUE(MID(Соперники!C35,8,1))))</f>
        <v>#VALUE!</v>
      </c>
      <c r="K11" s="54">
        <f>((VALUE(MID(Соперники!C35,9,1))))</f>
        <v>1</v>
      </c>
      <c r="L11" s="54">
        <f>((VALUE(MID(Соперники!C35,10,1))))</f>
        <v>1</v>
      </c>
      <c r="M11" s="54">
        <f>((VALUE(MID(Соперники!C35,11,1))))</f>
        <v>2</v>
      </c>
      <c r="N11" s="54">
        <f>((VALUE(MID(Соперники!C35,12,1))))</f>
        <v>1</v>
      </c>
      <c r="O11" s="54" t="e">
        <f>((VALUE(MID(Соперники!C35,13,1))))</f>
        <v>#VALUE!</v>
      </c>
      <c r="P11" s="54" t="e">
        <f>((VALUE(MID(Соперники!C35,14,1))))</f>
        <v>#VALUE!</v>
      </c>
      <c r="Q11" s="54">
        <f>((VALUE(MID(Соперники!C35,15,1))))</f>
        <v>1</v>
      </c>
      <c r="R11" s="54" t="e">
        <f>((VALUE(MID(Соперники!C35,16,1))))</f>
        <v>#VALUE!</v>
      </c>
      <c r="S11" s="54" t="e">
        <f>((VALUE(MID(Соперники!C35,17,1))))</f>
        <v>#VALUE!</v>
      </c>
      <c r="T11" s="54" t="e">
        <f>((VALUE(MID(Соперники!C35,18,1))))</f>
        <v>#VALUE!</v>
      </c>
      <c r="U11" s="54" t="e">
        <f>((VALUE(MID(Соперники!C35,19,1))))</f>
        <v>#VALUE!</v>
      </c>
      <c r="V11" s="54">
        <f>((VALUE(MID(Соперники!C35,20,1))))</f>
        <v>1</v>
      </c>
      <c r="W11" s="18"/>
      <c r="X11" s="54" t="e">
        <f>((VALUE(MID(Соперники!AA35,1,1))))</f>
        <v>#VALUE!</v>
      </c>
      <c r="Y11" s="54" t="e">
        <f>((VALUE(MID(Соперники!AA35,2,1))))</f>
        <v>#VALUE!</v>
      </c>
      <c r="Z11" s="54">
        <f>((VALUE(MID(Соперники!AA35,3,1))))</f>
        <v>1</v>
      </c>
      <c r="AA11" s="54">
        <f>((VALUE(MID(Соперники!AA35,4,1))))</f>
        <v>1</v>
      </c>
      <c r="AB11" s="54" t="e">
        <f>((VALUE(MID(Соперники!AA35,5,1))))</f>
        <v>#VALUE!</v>
      </c>
      <c r="AC11" s="54">
        <f>((VALUE(MID(Соперники!AA35,6,1))))</f>
        <v>1</v>
      </c>
      <c r="AD11" s="54" t="e">
        <f>((VALUE(MID(Соперники!AA35,7,1))))</f>
        <v>#VALUE!</v>
      </c>
      <c r="AE11" s="54">
        <f>((VALUE(MID(Соперники!AA35,8,1))))</f>
        <v>1</v>
      </c>
      <c r="AF11" s="54" t="e">
        <f>((VALUE(MID(Соперники!AA35,9,1))))</f>
        <v>#VALUE!</v>
      </c>
      <c r="AG11" s="54">
        <f>((VALUE(MID(Соперники!AA35,10,1))))</f>
        <v>1</v>
      </c>
      <c r="AH11" s="54">
        <f>((VALUE(MID(Соперники!AA35,11,1))))</f>
        <v>2</v>
      </c>
      <c r="AI11" s="54">
        <f>((VALUE(MID(Соперники!AA35,12,1))))</f>
        <v>1</v>
      </c>
      <c r="AJ11" s="54" t="e">
        <f>((VALUE(MID(Соперники!AA35,13,1))))</f>
        <v>#VALUE!</v>
      </c>
      <c r="AK11" s="54" t="e">
        <f>((VALUE(MID(Соперники!AA35,14,1))))</f>
        <v>#VALUE!</v>
      </c>
      <c r="AL11" s="54">
        <f>((VALUE(MID(Соперники!AA35,15,1))))</f>
        <v>1</v>
      </c>
      <c r="AM11" s="54" t="e">
        <f>((VALUE(MID(Соперники!AA35,16,1))))</f>
        <v>#VALUE!</v>
      </c>
      <c r="AN11" s="54">
        <f>((VALUE(MID(Соперники!AA35,17,1))))</f>
        <v>1</v>
      </c>
      <c r="AO11" s="54" t="e">
        <f>((VALUE(MID(Соперники!AA35,18,1))))</f>
        <v>#VALUE!</v>
      </c>
      <c r="AP11" s="54" t="e">
        <f>((VALUE(MID(Соперники!AA35,19,1))))</f>
        <v>#VALUE!</v>
      </c>
      <c r="AQ11" s="54">
        <f>((VALUE(MID(Соперники!AA35,20,1))))</f>
        <v>1</v>
      </c>
      <c r="AR11" s="19" t="str">
        <f>IF(Соперники!AU35&lt;&gt;"",Соперники!AU35,"")</f>
        <v>Veteran</v>
      </c>
      <c r="BI11" s="67">
        <f t="shared" si="0"/>
        <v>0</v>
      </c>
      <c r="BJ11" s="67" t="e">
        <f t="shared" si="1"/>
        <v>#VALUE!</v>
      </c>
      <c r="BK11" s="67">
        <f t="shared" si="2"/>
        <v>0</v>
      </c>
      <c r="BL11" s="67">
        <f t="shared" si="3"/>
        <v>0</v>
      </c>
      <c r="BM11" s="67">
        <f t="shared" si="4"/>
        <v>0</v>
      </c>
      <c r="BN11" s="67" t="e">
        <f t="shared" si="5"/>
        <v>#VALUE!</v>
      </c>
      <c r="BO11" s="67" t="e">
        <f t="shared" si="6"/>
        <v>#VALUE!</v>
      </c>
      <c r="BP11" s="67" t="e">
        <f t="shared" si="7"/>
        <v>#VALUE!</v>
      </c>
      <c r="BQ11" s="67">
        <f t="shared" si="8"/>
        <v>0</v>
      </c>
      <c r="BR11" s="67">
        <f t="shared" si="9"/>
        <v>0</v>
      </c>
      <c r="BS11" s="67">
        <f t="shared" si="10"/>
        <v>0</v>
      </c>
      <c r="BT11" s="67">
        <f t="shared" si="11"/>
        <v>0</v>
      </c>
      <c r="BU11" s="67" t="e">
        <f t="shared" si="12"/>
        <v>#VALUE!</v>
      </c>
      <c r="BV11" s="67" t="e">
        <f t="shared" si="13"/>
        <v>#VALUE!</v>
      </c>
      <c r="BW11" s="67">
        <f t="shared" si="14"/>
        <v>0</v>
      </c>
      <c r="BX11" s="67" t="e">
        <f t="shared" si="15"/>
        <v>#VALUE!</v>
      </c>
      <c r="BY11" s="67" t="e">
        <f t="shared" si="16"/>
        <v>#VALUE!</v>
      </c>
      <c r="BZ11" s="67" t="e">
        <f t="shared" si="17"/>
        <v>#VALUE!</v>
      </c>
      <c r="CA11" s="67" t="e">
        <f t="shared" si="18"/>
        <v>#VALUE!</v>
      </c>
      <c r="CB11" s="67">
        <f t="shared" si="19"/>
        <v>0</v>
      </c>
      <c r="CC11" s="67"/>
      <c r="CD11" s="67" t="e">
        <f t="shared" si="20"/>
        <v>#VALUE!</v>
      </c>
      <c r="CE11" s="67" t="e">
        <f t="shared" si="21"/>
        <v>#VALUE!</v>
      </c>
      <c r="CF11" s="67">
        <f t="shared" si="22"/>
        <v>0</v>
      </c>
      <c r="CG11" s="67">
        <f t="shared" si="23"/>
        <v>0</v>
      </c>
      <c r="CH11" s="67" t="e">
        <f t="shared" si="24"/>
        <v>#VALUE!</v>
      </c>
      <c r="CI11" s="67">
        <f t="shared" si="25"/>
        <v>0</v>
      </c>
      <c r="CJ11" s="67" t="e">
        <f t="shared" si="26"/>
        <v>#VALUE!</v>
      </c>
      <c r="CK11" s="67">
        <f t="shared" si="27"/>
        <v>0</v>
      </c>
      <c r="CL11" s="67" t="e">
        <f t="shared" si="28"/>
        <v>#VALUE!</v>
      </c>
      <c r="CM11" s="67">
        <f t="shared" si="29"/>
        <v>0</v>
      </c>
      <c r="CN11" s="67">
        <f t="shared" si="30"/>
        <v>0</v>
      </c>
      <c r="CO11" s="67">
        <f t="shared" si="31"/>
        <v>0</v>
      </c>
      <c r="CP11" s="67" t="e">
        <f t="shared" si="32"/>
        <v>#VALUE!</v>
      </c>
      <c r="CQ11" s="67" t="e">
        <f t="shared" si="33"/>
        <v>#VALUE!</v>
      </c>
      <c r="CR11" s="67">
        <f t="shared" si="34"/>
        <v>0</v>
      </c>
      <c r="CS11" s="67" t="e">
        <f t="shared" si="35"/>
        <v>#VALUE!</v>
      </c>
      <c r="CT11" s="67">
        <f t="shared" si="36"/>
        <v>0</v>
      </c>
      <c r="CU11" s="67" t="e">
        <f t="shared" si="37"/>
        <v>#VALUE!</v>
      </c>
      <c r="CV11" s="67" t="e">
        <f t="shared" si="38"/>
        <v>#VALUE!</v>
      </c>
      <c r="CW11" s="67">
        <f t="shared" si="39"/>
        <v>0</v>
      </c>
      <c r="CY11" s="66">
        <f t="shared" si="40"/>
        <v>0</v>
      </c>
      <c r="CZ11" s="66">
        <f t="shared" si="41"/>
        <v>0</v>
      </c>
      <c r="DB11" s="66">
        <f t="shared" si="42"/>
        <v>0</v>
      </c>
      <c r="DD11" s="67">
        <f t="shared" si="43"/>
        <v>0</v>
      </c>
      <c r="DE11" s="67">
        <f t="shared" si="44"/>
        <v>0</v>
      </c>
      <c r="DF11" s="67">
        <f t="shared" si="45"/>
        <v>0</v>
      </c>
      <c r="DH11" s="67">
        <f t="shared" si="46"/>
        <v>0</v>
      </c>
      <c r="DI11" s="67">
        <f t="shared" si="47"/>
        <v>0</v>
      </c>
      <c r="DJ11" s="67">
        <f t="shared" si="48"/>
        <v>0</v>
      </c>
    </row>
    <row r="12" spans="1:114" ht="15" customHeight="1">
      <c r="A12" s="16"/>
      <c r="B12" s="17" t="str">
        <f>IF(Соперники!B36&lt;&gt;"",Соперники!B36,"")</f>
        <v>Jerry</v>
      </c>
      <c r="C12" s="54">
        <f>((VALUE(MID(Соперники!C36,1,1))))</f>
        <v>2</v>
      </c>
      <c r="D12" s="54" t="e">
        <f>((VALUE(MID(Соперники!C36,2,1))))</f>
        <v>#VALUE!</v>
      </c>
      <c r="E12" s="54" t="e">
        <f>((VALUE(MID(Соперники!C36,3,1))))</f>
        <v>#VALUE!</v>
      </c>
      <c r="F12" s="54">
        <f>((VALUE(MID(Соперники!C36,4,1))))</f>
        <v>1</v>
      </c>
      <c r="G12" s="54" t="e">
        <f>((VALUE(MID(Соперники!C36,5,1))))</f>
        <v>#VALUE!</v>
      </c>
      <c r="H12" s="54">
        <f>((VALUE(MID(Соперники!C36,6,1))))</f>
        <v>2</v>
      </c>
      <c r="I12" s="54" t="e">
        <f>((VALUE(MID(Соперники!C36,7,1))))</f>
        <v>#VALUE!</v>
      </c>
      <c r="J12" s="54" t="e">
        <f>((VALUE(MID(Соперники!C36,8,1))))</f>
        <v>#VALUE!</v>
      </c>
      <c r="K12" s="54">
        <f>((VALUE(MID(Соперники!C36,9,1))))</f>
        <v>1</v>
      </c>
      <c r="L12" s="54">
        <f>((VALUE(MID(Соперники!C36,10,1))))</f>
        <v>1</v>
      </c>
      <c r="M12" s="54">
        <f>((VALUE(MID(Соперники!C36,11,1))))</f>
        <v>2</v>
      </c>
      <c r="N12" s="54">
        <f>((VALUE(MID(Соперники!C36,12,1))))</f>
        <v>1</v>
      </c>
      <c r="O12" s="54" t="e">
        <f>((VALUE(MID(Соперники!C36,13,1))))</f>
        <v>#VALUE!</v>
      </c>
      <c r="P12" s="54" t="e">
        <f>((VALUE(MID(Соперники!C36,14,1))))</f>
        <v>#VALUE!</v>
      </c>
      <c r="Q12" s="54">
        <f>((VALUE(MID(Соперники!C36,15,1))))</f>
        <v>1</v>
      </c>
      <c r="R12" s="54" t="e">
        <f>((VALUE(MID(Соперники!C36,16,1))))</f>
        <v>#VALUE!</v>
      </c>
      <c r="S12" s="54" t="e">
        <f>((VALUE(MID(Соперники!C36,17,1))))</f>
        <v>#VALUE!</v>
      </c>
      <c r="T12" s="54">
        <f>((VALUE(MID(Соперники!C36,18,1))))</f>
        <v>1</v>
      </c>
      <c r="U12" s="54" t="e">
        <f>((VALUE(MID(Соперники!C36,19,1))))</f>
        <v>#VALUE!</v>
      </c>
      <c r="V12" s="54">
        <f>((VALUE(MID(Соперники!C36,20,1))))</f>
        <v>1</v>
      </c>
      <c r="W12" s="18"/>
      <c r="X12" s="54" t="e">
        <f>((VALUE(MID(Соперники!AA36,1,1))))</f>
        <v>#VALUE!</v>
      </c>
      <c r="Y12" s="54" t="e">
        <f>((VALUE(MID(Соперники!AA36,2,1))))</f>
        <v>#VALUE!</v>
      </c>
      <c r="Z12" s="54">
        <f>((VALUE(MID(Соперники!AA36,3,1))))</f>
        <v>1</v>
      </c>
      <c r="AA12" s="54">
        <f>((VALUE(MID(Соперники!AA36,4,1))))</f>
        <v>1</v>
      </c>
      <c r="AB12" s="54">
        <f>((VALUE(MID(Соперники!AA36,5,1))))</f>
        <v>1</v>
      </c>
      <c r="AC12" s="54" t="e">
        <f>((VALUE(MID(Соперники!AA36,6,1))))</f>
        <v>#VALUE!</v>
      </c>
      <c r="AD12" s="54" t="e">
        <f>((VALUE(MID(Соперники!AA36,7,1))))</f>
        <v>#VALUE!</v>
      </c>
      <c r="AE12" s="54">
        <f>((VALUE(MID(Соперники!AA36,8,1))))</f>
        <v>1</v>
      </c>
      <c r="AF12" s="54">
        <f>((VALUE(MID(Соперники!AA36,9,1))))</f>
        <v>1</v>
      </c>
      <c r="AG12" s="54">
        <f>((VALUE(MID(Соперники!AA36,10,1))))</f>
        <v>1</v>
      </c>
      <c r="AH12" s="54" t="e">
        <f>((VALUE(MID(Соперники!AA36,11,1))))</f>
        <v>#VALUE!</v>
      </c>
      <c r="AI12" s="54">
        <f>((VALUE(MID(Соперники!AA36,12,1))))</f>
        <v>1</v>
      </c>
      <c r="AJ12" s="54" t="e">
        <f>((VALUE(MID(Соперники!AA36,13,1))))</f>
        <v>#VALUE!</v>
      </c>
      <c r="AK12" s="54" t="e">
        <f>((VALUE(MID(Соперники!AA36,14,1))))</f>
        <v>#VALUE!</v>
      </c>
      <c r="AL12" s="54">
        <f>((VALUE(MID(Соперники!AA36,15,1))))</f>
        <v>1</v>
      </c>
      <c r="AM12" s="54">
        <f>((VALUE(MID(Соперники!AA36,16,1))))</f>
        <v>1</v>
      </c>
      <c r="AN12" s="54" t="e">
        <f>((VALUE(MID(Соперники!AA36,17,1))))</f>
        <v>#VALUE!</v>
      </c>
      <c r="AO12" s="54" t="e">
        <f>((VALUE(MID(Соперники!AA36,18,1))))</f>
        <v>#VALUE!</v>
      </c>
      <c r="AP12" s="54" t="e">
        <f>((VALUE(MID(Соперники!AA36,19,1))))</f>
        <v>#VALUE!</v>
      </c>
      <c r="AQ12" s="54">
        <f>((VALUE(MID(Соперники!AA36,20,1))))</f>
        <v>1</v>
      </c>
      <c r="AR12" s="19" t="str">
        <f>IF(Соперники!AU36&lt;&gt;"",Соперники!AU36,"")</f>
        <v>SERG</v>
      </c>
      <c r="BI12" s="67">
        <f t="shared" si="0"/>
        <v>0</v>
      </c>
      <c r="BJ12" s="67" t="e">
        <f t="shared" si="1"/>
        <v>#VALUE!</v>
      </c>
      <c r="BK12" s="67" t="e">
        <f t="shared" si="2"/>
        <v>#VALUE!</v>
      </c>
      <c r="BL12" s="67">
        <f t="shared" si="3"/>
        <v>0</v>
      </c>
      <c r="BM12" s="67" t="e">
        <f t="shared" si="4"/>
        <v>#VALUE!</v>
      </c>
      <c r="BN12" s="67">
        <f t="shared" si="5"/>
        <v>0</v>
      </c>
      <c r="BO12" s="67" t="e">
        <f t="shared" si="6"/>
        <v>#VALUE!</v>
      </c>
      <c r="BP12" s="67" t="e">
        <f t="shared" si="7"/>
        <v>#VALUE!</v>
      </c>
      <c r="BQ12" s="67">
        <f t="shared" si="8"/>
        <v>0</v>
      </c>
      <c r="BR12" s="67">
        <f t="shared" si="9"/>
        <v>0</v>
      </c>
      <c r="BS12" s="67">
        <f t="shared" si="10"/>
        <v>0</v>
      </c>
      <c r="BT12" s="67">
        <f t="shared" si="11"/>
        <v>0</v>
      </c>
      <c r="BU12" s="67" t="e">
        <f t="shared" si="12"/>
        <v>#VALUE!</v>
      </c>
      <c r="BV12" s="67" t="e">
        <f t="shared" si="13"/>
        <v>#VALUE!</v>
      </c>
      <c r="BW12" s="67">
        <f t="shared" si="14"/>
        <v>0</v>
      </c>
      <c r="BX12" s="67" t="e">
        <f t="shared" si="15"/>
        <v>#VALUE!</v>
      </c>
      <c r="BY12" s="67" t="e">
        <f t="shared" si="16"/>
        <v>#VALUE!</v>
      </c>
      <c r="BZ12" s="67">
        <f t="shared" si="17"/>
        <v>0</v>
      </c>
      <c r="CA12" s="67" t="e">
        <f t="shared" si="18"/>
        <v>#VALUE!</v>
      </c>
      <c r="CB12" s="67">
        <f t="shared" si="19"/>
        <v>0</v>
      </c>
      <c r="CC12" s="67"/>
      <c r="CD12" s="67" t="e">
        <f t="shared" si="20"/>
        <v>#VALUE!</v>
      </c>
      <c r="CE12" s="67" t="e">
        <f t="shared" si="21"/>
        <v>#VALUE!</v>
      </c>
      <c r="CF12" s="67">
        <f t="shared" si="22"/>
        <v>0</v>
      </c>
      <c r="CG12" s="67">
        <f t="shared" si="23"/>
        <v>0</v>
      </c>
      <c r="CH12" s="67">
        <f t="shared" si="24"/>
        <v>0</v>
      </c>
      <c r="CI12" s="67" t="e">
        <f t="shared" si="25"/>
        <v>#VALUE!</v>
      </c>
      <c r="CJ12" s="67" t="e">
        <f t="shared" si="26"/>
        <v>#VALUE!</v>
      </c>
      <c r="CK12" s="67">
        <f t="shared" si="27"/>
        <v>0</v>
      </c>
      <c r="CL12" s="67">
        <f t="shared" si="28"/>
        <v>0</v>
      </c>
      <c r="CM12" s="67">
        <f t="shared" si="29"/>
        <v>0</v>
      </c>
      <c r="CN12" s="67" t="e">
        <f t="shared" si="30"/>
        <v>#VALUE!</v>
      </c>
      <c r="CO12" s="67">
        <f t="shared" si="31"/>
        <v>0</v>
      </c>
      <c r="CP12" s="67" t="e">
        <f t="shared" si="32"/>
        <v>#VALUE!</v>
      </c>
      <c r="CQ12" s="67" t="e">
        <f t="shared" si="33"/>
        <v>#VALUE!</v>
      </c>
      <c r="CR12" s="67">
        <f t="shared" si="34"/>
        <v>0</v>
      </c>
      <c r="CS12" s="67">
        <f t="shared" si="35"/>
        <v>0</v>
      </c>
      <c r="CT12" s="67" t="e">
        <f t="shared" si="36"/>
        <v>#VALUE!</v>
      </c>
      <c r="CU12" s="67" t="e">
        <f t="shared" si="37"/>
        <v>#VALUE!</v>
      </c>
      <c r="CV12" s="67" t="e">
        <f t="shared" si="38"/>
        <v>#VALUE!</v>
      </c>
      <c r="CW12" s="67">
        <f t="shared" si="39"/>
        <v>0</v>
      </c>
      <c r="CY12" s="66">
        <f t="shared" si="40"/>
        <v>0</v>
      </c>
      <c r="CZ12" s="66">
        <f t="shared" si="41"/>
        <v>0</v>
      </c>
      <c r="DB12" s="66">
        <f t="shared" si="42"/>
        <v>0</v>
      </c>
      <c r="DD12" s="67">
        <f t="shared" si="43"/>
        <v>0</v>
      </c>
      <c r="DE12" s="67">
        <f t="shared" si="44"/>
        <v>0</v>
      </c>
      <c r="DF12" s="67">
        <f t="shared" si="45"/>
        <v>0</v>
      </c>
      <c r="DH12" s="67">
        <f t="shared" si="46"/>
        <v>0</v>
      </c>
      <c r="DI12" s="67">
        <f t="shared" si="47"/>
        <v>0</v>
      </c>
      <c r="DJ12" s="67">
        <f t="shared" si="48"/>
        <v>0</v>
      </c>
    </row>
    <row r="13" spans="1:114" ht="15" customHeight="1">
      <c r="A13" s="16"/>
      <c r="B13" s="17" t="str">
        <f>IF(Соперники!B37&lt;&gt;"",Соперники!B37,"")</f>
        <v>Lecter</v>
      </c>
      <c r="C13" s="54" t="e">
        <f>((VALUE(MID(Соперники!C37,1,1))))</f>
        <v>#VALUE!</v>
      </c>
      <c r="D13" s="54">
        <f>((VALUE(MID(Соперники!C37,2,1))))</f>
        <v>0</v>
      </c>
      <c r="E13" s="54">
        <f>((VALUE(MID(Соперники!C37,3,1))))</f>
        <v>1</v>
      </c>
      <c r="F13" s="54" t="e">
        <f>((VALUE(MID(Соперники!C37,4,1))))</f>
        <v>#VALUE!</v>
      </c>
      <c r="G13" s="54">
        <f>((VALUE(MID(Соперники!C37,5,1))))</f>
        <v>0</v>
      </c>
      <c r="H13" s="54">
        <f>((VALUE(MID(Соперники!C37,6,1))))</f>
        <v>2</v>
      </c>
      <c r="I13" s="54" t="e">
        <f>((VALUE(MID(Соперники!C37,7,1))))</f>
        <v>#VALUE!</v>
      </c>
      <c r="J13" s="54" t="e">
        <f>((VALUE(MID(Соперники!C37,8,1))))</f>
        <v>#VALUE!</v>
      </c>
      <c r="K13" s="54">
        <f>((VALUE(MID(Соперники!C37,9,1))))</f>
        <v>1</v>
      </c>
      <c r="L13" s="54" t="e">
        <f>((VALUE(MID(Соперники!C37,10,1))))</f>
        <v>#VALUE!</v>
      </c>
      <c r="M13" s="54">
        <f>((VALUE(MID(Соперники!C37,11,1))))</f>
        <v>2</v>
      </c>
      <c r="N13" s="54" t="e">
        <f>((VALUE(MID(Соперники!C37,12,1))))</f>
        <v>#VALUE!</v>
      </c>
      <c r="O13" s="54" t="e">
        <f>((VALUE(MID(Соперники!C37,13,1))))</f>
        <v>#VALUE!</v>
      </c>
      <c r="P13" s="54">
        <f>((VALUE(MID(Соперники!C37,14,1))))</f>
        <v>2</v>
      </c>
      <c r="Q13" s="54">
        <f>((VALUE(MID(Соперники!C37,15,1))))</f>
        <v>1</v>
      </c>
      <c r="R13" s="54">
        <f>((VALUE(MID(Соперники!C37,16,1))))</f>
        <v>0</v>
      </c>
      <c r="S13" s="54" t="e">
        <f>((VALUE(MID(Соперники!C37,17,1))))</f>
        <v>#VALUE!</v>
      </c>
      <c r="T13" s="54" t="e">
        <f>((VALUE(MID(Соперники!C37,18,1))))</f>
        <v>#VALUE!</v>
      </c>
      <c r="U13" s="54" t="e">
        <f>((VALUE(MID(Соперники!C37,19,1))))</f>
        <v>#VALUE!</v>
      </c>
      <c r="V13" s="54">
        <f>((VALUE(MID(Соперники!C37,20,1))))</f>
        <v>1</v>
      </c>
      <c r="W13" s="18"/>
      <c r="X13" s="54" t="e">
        <f>((VALUE(MID(Соперники!AA37,1,1))))</f>
        <v>#VALUE!</v>
      </c>
      <c r="Y13" s="54" t="e">
        <f>((VALUE(MID(Соперники!AA37,2,1))))</f>
        <v>#VALUE!</v>
      </c>
      <c r="Z13" s="54">
        <f>((VALUE(MID(Соперники!AA37,3,1))))</f>
        <v>1</v>
      </c>
      <c r="AA13" s="54">
        <f>((VALUE(MID(Соперники!AA37,4,1))))</f>
        <v>1</v>
      </c>
      <c r="AB13" s="54">
        <f>((VALUE(MID(Соперники!AA37,5,1))))</f>
        <v>1</v>
      </c>
      <c r="AC13" s="54">
        <f>((VALUE(MID(Соперники!AA37,6,1))))</f>
        <v>1</v>
      </c>
      <c r="AD13" s="54" t="e">
        <f>((VALUE(MID(Соперники!AA37,7,1))))</f>
        <v>#VALUE!</v>
      </c>
      <c r="AE13" s="54" t="e">
        <f>((VALUE(MID(Соперники!AA37,8,1))))</f>
        <v>#VALUE!</v>
      </c>
      <c r="AF13" s="54" t="e">
        <f>((VALUE(MID(Соперники!AA37,9,1))))</f>
        <v>#VALUE!</v>
      </c>
      <c r="AG13" s="54">
        <f>((VALUE(MID(Соперники!AA37,10,1))))</f>
        <v>1</v>
      </c>
      <c r="AH13" s="54">
        <f>((VALUE(MID(Соперники!AA37,11,1))))</f>
        <v>2</v>
      </c>
      <c r="AI13" s="54">
        <f>((VALUE(MID(Соперники!AA37,12,1))))</f>
        <v>1</v>
      </c>
      <c r="AJ13" s="54" t="e">
        <f>((VALUE(MID(Соперники!AA37,13,1))))</f>
        <v>#VALUE!</v>
      </c>
      <c r="AK13" s="54" t="e">
        <f>((VALUE(MID(Соперники!AA37,14,1))))</f>
        <v>#VALUE!</v>
      </c>
      <c r="AL13" s="54">
        <f>((VALUE(MID(Соперники!AA37,15,1))))</f>
        <v>1</v>
      </c>
      <c r="AM13" s="54" t="e">
        <f>((VALUE(MID(Соперники!AA37,16,1))))</f>
        <v>#VALUE!</v>
      </c>
      <c r="AN13" s="54">
        <f>((VALUE(MID(Соперники!AA37,17,1))))</f>
        <v>1</v>
      </c>
      <c r="AO13" s="54">
        <f>((VALUE(MID(Соперники!AA37,18,1))))</f>
        <v>1</v>
      </c>
      <c r="AP13" s="54" t="e">
        <f>((VALUE(MID(Соперники!AA37,19,1))))</f>
        <v>#VALUE!</v>
      </c>
      <c r="AQ13" s="54" t="e">
        <f>((VALUE(MID(Соперники!AA37,20,1))))</f>
        <v>#VALUE!</v>
      </c>
      <c r="AR13" s="19" t="str">
        <f>IF(Соперники!AU37&lt;&gt;"",Соперники!AU37,"")</f>
        <v>NecID</v>
      </c>
      <c r="BI13" s="67" t="e">
        <f t="shared" si="0"/>
        <v>#VALUE!</v>
      </c>
      <c r="BJ13" s="67">
        <f t="shared" si="1"/>
        <v>0</v>
      </c>
      <c r="BK13" s="67">
        <f t="shared" si="2"/>
        <v>0</v>
      </c>
      <c r="BL13" s="67" t="e">
        <f t="shared" si="3"/>
        <v>#VALUE!</v>
      </c>
      <c r="BM13" s="67">
        <f t="shared" si="4"/>
        <v>0</v>
      </c>
      <c r="BN13" s="67">
        <f t="shared" si="5"/>
        <v>0</v>
      </c>
      <c r="BO13" s="67" t="e">
        <f t="shared" si="6"/>
        <v>#VALUE!</v>
      </c>
      <c r="BP13" s="67" t="e">
        <f t="shared" si="7"/>
        <v>#VALUE!</v>
      </c>
      <c r="BQ13" s="67">
        <f t="shared" si="8"/>
        <v>0</v>
      </c>
      <c r="BR13" s="67" t="e">
        <f t="shared" si="9"/>
        <v>#VALUE!</v>
      </c>
      <c r="BS13" s="67">
        <f t="shared" si="10"/>
        <v>0</v>
      </c>
      <c r="BT13" s="67" t="e">
        <f t="shared" si="11"/>
        <v>#VALUE!</v>
      </c>
      <c r="BU13" s="67" t="e">
        <f t="shared" si="12"/>
        <v>#VALUE!</v>
      </c>
      <c r="BV13" s="67">
        <f t="shared" si="13"/>
        <v>0</v>
      </c>
      <c r="BW13" s="67">
        <f t="shared" si="14"/>
        <v>0</v>
      </c>
      <c r="BX13" s="67">
        <f t="shared" si="15"/>
        <v>0</v>
      </c>
      <c r="BY13" s="67" t="e">
        <f t="shared" si="16"/>
        <v>#VALUE!</v>
      </c>
      <c r="BZ13" s="67" t="e">
        <f t="shared" si="17"/>
        <v>#VALUE!</v>
      </c>
      <c r="CA13" s="67" t="e">
        <f t="shared" si="18"/>
        <v>#VALUE!</v>
      </c>
      <c r="CB13" s="67">
        <f t="shared" si="19"/>
        <v>0</v>
      </c>
      <c r="CC13" s="67"/>
      <c r="CD13" s="67" t="e">
        <f t="shared" si="20"/>
        <v>#VALUE!</v>
      </c>
      <c r="CE13" s="67" t="e">
        <f t="shared" si="21"/>
        <v>#VALUE!</v>
      </c>
      <c r="CF13" s="67">
        <f t="shared" si="22"/>
        <v>0</v>
      </c>
      <c r="CG13" s="67">
        <f t="shared" si="23"/>
        <v>0</v>
      </c>
      <c r="CH13" s="67">
        <f t="shared" si="24"/>
        <v>0</v>
      </c>
      <c r="CI13" s="67">
        <f t="shared" si="25"/>
        <v>0</v>
      </c>
      <c r="CJ13" s="67" t="e">
        <f t="shared" si="26"/>
        <v>#VALUE!</v>
      </c>
      <c r="CK13" s="67" t="e">
        <f t="shared" si="27"/>
        <v>#VALUE!</v>
      </c>
      <c r="CL13" s="67" t="e">
        <f t="shared" si="28"/>
        <v>#VALUE!</v>
      </c>
      <c r="CM13" s="67">
        <f t="shared" si="29"/>
        <v>0</v>
      </c>
      <c r="CN13" s="67">
        <f t="shared" si="30"/>
        <v>0</v>
      </c>
      <c r="CO13" s="67">
        <f t="shared" si="31"/>
        <v>0</v>
      </c>
      <c r="CP13" s="67" t="e">
        <f t="shared" si="32"/>
        <v>#VALUE!</v>
      </c>
      <c r="CQ13" s="67" t="e">
        <f t="shared" si="33"/>
        <v>#VALUE!</v>
      </c>
      <c r="CR13" s="67">
        <f t="shared" si="34"/>
        <v>0</v>
      </c>
      <c r="CS13" s="67" t="e">
        <f t="shared" si="35"/>
        <v>#VALUE!</v>
      </c>
      <c r="CT13" s="67">
        <f t="shared" si="36"/>
        <v>0</v>
      </c>
      <c r="CU13" s="67">
        <f t="shared" si="37"/>
        <v>0</v>
      </c>
      <c r="CV13" s="67" t="e">
        <f t="shared" si="38"/>
        <v>#VALUE!</v>
      </c>
      <c r="CW13" s="67" t="e">
        <f t="shared" si="39"/>
        <v>#VALUE!</v>
      </c>
      <c r="CY13" s="66">
        <f t="shared" si="40"/>
        <v>0</v>
      </c>
      <c r="CZ13" s="66">
        <f t="shared" si="41"/>
        <v>0</v>
      </c>
      <c r="DB13" s="66">
        <f t="shared" si="42"/>
        <v>0</v>
      </c>
      <c r="DD13" s="67">
        <f t="shared" si="43"/>
        <v>0</v>
      </c>
      <c r="DE13" s="67">
        <f t="shared" si="44"/>
        <v>0</v>
      </c>
      <c r="DF13" s="67">
        <f t="shared" si="45"/>
        <v>0</v>
      </c>
      <c r="DH13" s="67">
        <f t="shared" si="46"/>
        <v>0</v>
      </c>
      <c r="DI13" s="67">
        <f t="shared" si="47"/>
        <v>0</v>
      </c>
      <c r="DJ13" s="67">
        <f t="shared" si="48"/>
        <v>0</v>
      </c>
    </row>
    <row r="14" spans="1:114" ht="15" customHeight="1">
      <c r="A14" s="16"/>
      <c r="B14" s="17" t="str">
        <f>IF(Соперники!B38&lt;&gt;"",Соперники!B38,"")</f>
        <v>AGraEL</v>
      </c>
      <c r="C14" s="54" t="e">
        <f>((VALUE(MID(Соперники!C38,1,1))))</f>
        <v>#VALUE!</v>
      </c>
      <c r="D14" s="54" t="e">
        <f>((VALUE(MID(Соперники!C38,2,1))))</f>
        <v>#VALUE!</v>
      </c>
      <c r="E14" s="54" t="e">
        <f>((VALUE(MID(Соперники!C38,3,1))))</f>
        <v>#VALUE!</v>
      </c>
      <c r="F14" s="54" t="e">
        <f>((VALUE(MID(Соперники!C38,4,1))))</f>
        <v>#VALUE!</v>
      </c>
      <c r="G14" s="54">
        <f>((VALUE(MID(Соперники!C38,5,1))))</f>
        <v>0</v>
      </c>
      <c r="H14" s="54">
        <f>((VALUE(MID(Соперники!C38,6,1))))</f>
        <v>1</v>
      </c>
      <c r="I14" s="54" t="e">
        <f>((VALUE(MID(Соперники!C38,7,1))))</f>
        <v>#VALUE!</v>
      </c>
      <c r="J14" s="54" t="e">
        <f>((VALUE(MID(Соперники!C38,8,1))))</f>
        <v>#VALUE!</v>
      </c>
      <c r="K14" s="54">
        <f>((VALUE(MID(Соперники!C38,9,1))))</f>
        <v>1</v>
      </c>
      <c r="L14" s="54" t="e">
        <f>((VALUE(MID(Соперники!C38,10,1))))</f>
        <v>#VALUE!</v>
      </c>
      <c r="M14" s="54">
        <f>((VALUE(MID(Соперники!C38,11,1))))</f>
        <v>2</v>
      </c>
      <c r="N14" s="54">
        <f>((VALUE(MID(Соперники!C38,12,1))))</f>
        <v>1</v>
      </c>
      <c r="O14" s="54" t="e">
        <f>((VALUE(MID(Соперники!C38,13,1))))</f>
        <v>#VALUE!</v>
      </c>
      <c r="P14" s="54">
        <f>((VALUE(MID(Соперники!C38,14,1))))</f>
        <v>2</v>
      </c>
      <c r="Q14" s="54" t="e">
        <f>((VALUE(MID(Соперники!C38,15,1))))</f>
        <v>#VALUE!</v>
      </c>
      <c r="R14" s="54">
        <f>((VALUE(MID(Соперники!C38,16,1))))</f>
        <v>2</v>
      </c>
      <c r="S14" s="54">
        <f>((VALUE(MID(Соперники!C38,17,1))))</f>
        <v>1</v>
      </c>
      <c r="T14" s="54">
        <f>((VALUE(MID(Соперники!C38,18,1))))</f>
        <v>1</v>
      </c>
      <c r="U14" s="54" t="e">
        <f>((VALUE(MID(Соперники!C38,19,1))))</f>
        <v>#VALUE!</v>
      </c>
      <c r="V14" s="54">
        <f>((VALUE(MID(Соперники!C38,20,1))))</f>
        <v>1</v>
      </c>
      <c r="W14" s="18"/>
      <c r="X14" s="54">
        <f>((VALUE(MID(Соперники!AA38,1,1))))</f>
        <v>2</v>
      </c>
      <c r="Y14" s="54" t="e">
        <f>((VALUE(MID(Соперники!AA38,2,1))))</f>
        <v>#VALUE!</v>
      </c>
      <c r="Z14" s="54">
        <f>((VALUE(MID(Соперники!AA38,3,1))))</f>
        <v>1</v>
      </c>
      <c r="AA14" s="54">
        <f>((VALUE(MID(Соперники!AA38,4,1))))</f>
        <v>1</v>
      </c>
      <c r="AB14" s="54" t="e">
        <f>((VALUE(MID(Соперники!AA38,5,1))))</f>
        <v>#VALUE!</v>
      </c>
      <c r="AC14" s="54" t="e">
        <f>((VALUE(MID(Соперники!AA38,6,1))))</f>
        <v>#VALUE!</v>
      </c>
      <c r="AD14" s="54" t="e">
        <f>((VALUE(MID(Соперники!AA38,7,1))))</f>
        <v>#VALUE!</v>
      </c>
      <c r="AE14" s="54">
        <f>((VALUE(MID(Соперники!AA38,8,1))))</f>
        <v>1</v>
      </c>
      <c r="AF14" s="54">
        <f>((VALUE(MID(Соперники!AA38,9,1))))</f>
        <v>1</v>
      </c>
      <c r="AG14" s="54">
        <f>((VALUE(MID(Соперники!AA38,10,1))))</f>
        <v>1</v>
      </c>
      <c r="AH14" s="54">
        <f>((VALUE(MID(Соперники!AA38,11,1))))</f>
        <v>2</v>
      </c>
      <c r="AI14" s="54" t="e">
        <f>((VALUE(MID(Соперники!AA38,12,1))))</f>
        <v>#VALUE!</v>
      </c>
      <c r="AJ14" s="54" t="e">
        <f>((VALUE(MID(Соперники!AA38,13,1))))</f>
        <v>#VALUE!</v>
      </c>
      <c r="AK14" s="54" t="e">
        <f>((VALUE(MID(Соперники!AA38,14,1))))</f>
        <v>#VALUE!</v>
      </c>
      <c r="AL14" s="54">
        <f>((VALUE(MID(Соперники!AA38,15,1))))</f>
        <v>1</v>
      </c>
      <c r="AM14" s="54" t="e">
        <f>((VALUE(MID(Соперники!AA38,16,1))))</f>
        <v>#VALUE!</v>
      </c>
      <c r="AN14" s="54" t="e">
        <f>((VALUE(MID(Соперники!AA38,17,1))))</f>
        <v>#VALUE!</v>
      </c>
      <c r="AO14" s="54">
        <f>((VALUE(MID(Соперники!AA38,18,1))))</f>
        <v>1</v>
      </c>
      <c r="AP14" s="54" t="e">
        <f>((VALUE(MID(Соперники!AA38,19,1))))</f>
        <v>#VALUE!</v>
      </c>
      <c r="AQ14" s="54">
        <f>((VALUE(MID(Соперники!AA38,20,1))))</f>
        <v>1</v>
      </c>
      <c r="AR14" s="19" t="str">
        <f>IF(Соперники!AU38&lt;&gt;"",Соперники!AU38,"")</f>
        <v>SkVaL</v>
      </c>
      <c r="BI14" s="67" t="e">
        <f t="shared" si="0"/>
        <v>#VALUE!</v>
      </c>
      <c r="BJ14" s="67" t="e">
        <f t="shared" si="1"/>
        <v>#VALUE!</v>
      </c>
      <c r="BK14" s="67" t="e">
        <f t="shared" si="2"/>
        <v>#VALUE!</v>
      </c>
      <c r="BL14" s="67" t="e">
        <f t="shared" si="3"/>
        <v>#VALUE!</v>
      </c>
      <c r="BM14" s="67">
        <f t="shared" si="4"/>
        <v>0</v>
      </c>
      <c r="BN14" s="67">
        <f t="shared" si="5"/>
        <v>0</v>
      </c>
      <c r="BO14" s="67" t="e">
        <f t="shared" si="6"/>
        <v>#VALUE!</v>
      </c>
      <c r="BP14" s="67" t="e">
        <f t="shared" si="7"/>
        <v>#VALUE!</v>
      </c>
      <c r="BQ14" s="67">
        <f t="shared" si="8"/>
        <v>0</v>
      </c>
      <c r="BR14" s="67" t="e">
        <f t="shared" si="9"/>
        <v>#VALUE!</v>
      </c>
      <c r="BS14" s="67">
        <f t="shared" si="10"/>
        <v>0</v>
      </c>
      <c r="BT14" s="67">
        <f t="shared" si="11"/>
        <v>0</v>
      </c>
      <c r="BU14" s="67" t="e">
        <f t="shared" si="12"/>
        <v>#VALUE!</v>
      </c>
      <c r="BV14" s="67">
        <f t="shared" si="13"/>
        <v>0</v>
      </c>
      <c r="BW14" s="67" t="e">
        <f t="shared" si="14"/>
        <v>#VALUE!</v>
      </c>
      <c r="BX14" s="67">
        <f t="shared" si="15"/>
        <v>0</v>
      </c>
      <c r="BY14" s="67">
        <f t="shared" si="16"/>
        <v>0</v>
      </c>
      <c r="BZ14" s="67">
        <f t="shared" si="17"/>
        <v>0</v>
      </c>
      <c r="CA14" s="67" t="e">
        <f t="shared" si="18"/>
        <v>#VALUE!</v>
      </c>
      <c r="CB14" s="67">
        <f t="shared" si="19"/>
        <v>0</v>
      </c>
      <c r="CC14" s="67"/>
      <c r="CD14" s="67">
        <f t="shared" si="20"/>
        <v>0</v>
      </c>
      <c r="CE14" s="67" t="e">
        <f t="shared" si="21"/>
        <v>#VALUE!</v>
      </c>
      <c r="CF14" s="67">
        <f t="shared" si="22"/>
        <v>0</v>
      </c>
      <c r="CG14" s="67">
        <f t="shared" si="23"/>
        <v>0</v>
      </c>
      <c r="CH14" s="67" t="e">
        <f t="shared" si="24"/>
        <v>#VALUE!</v>
      </c>
      <c r="CI14" s="67" t="e">
        <f t="shared" si="25"/>
        <v>#VALUE!</v>
      </c>
      <c r="CJ14" s="67" t="e">
        <f t="shared" si="26"/>
        <v>#VALUE!</v>
      </c>
      <c r="CK14" s="67">
        <f t="shared" si="27"/>
        <v>0</v>
      </c>
      <c r="CL14" s="67">
        <f t="shared" si="28"/>
        <v>0</v>
      </c>
      <c r="CM14" s="67">
        <f t="shared" si="29"/>
        <v>0</v>
      </c>
      <c r="CN14" s="67">
        <f t="shared" si="30"/>
        <v>0</v>
      </c>
      <c r="CO14" s="67" t="e">
        <f t="shared" si="31"/>
        <v>#VALUE!</v>
      </c>
      <c r="CP14" s="67" t="e">
        <f t="shared" si="32"/>
        <v>#VALUE!</v>
      </c>
      <c r="CQ14" s="67" t="e">
        <f t="shared" si="33"/>
        <v>#VALUE!</v>
      </c>
      <c r="CR14" s="67">
        <f t="shared" si="34"/>
        <v>0</v>
      </c>
      <c r="CS14" s="67" t="e">
        <f t="shared" si="35"/>
        <v>#VALUE!</v>
      </c>
      <c r="CT14" s="67" t="e">
        <f t="shared" si="36"/>
        <v>#VALUE!</v>
      </c>
      <c r="CU14" s="67">
        <f t="shared" si="37"/>
        <v>0</v>
      </c>
      <c r="CV14" s="67" t="e">
        <f t="shared" si="38"/>
        <v>#VALUE!</v>
      </c>
      <c r="CW14" s="67">
        <f t="shared" si="39"/>
        <v>0</v>
      </c>
      <c r="CY14" s="66">
        <f t="shared" si="40"/>
        <v>0</v>
      </c>
      <c r="CZ14" s="66">
        <f t="shared" si="41"/>
        <v>0</v>
      </c>
      <c r="DB14" s="66">
        <f t="shared" si="42"/>
        <v>0</v>
      </c>
      <c r="DD14" s="67">
        <f t="shared" si="43"/>
        <v>0</v>
      </c>
      <c r="DE14" s="67">
        <f t="shared" si="44"/>
        <v>0</v>
      </c>
      <c r="DF14" s="67">
        <f t="shared" si="45"/>
        <v>0</v>
      </c>
      <c r="DH14" s="67">
        <f t="shared" si="46"/>
        <v>0</v>
      </c>
      <c r="DI14" s="67">
        <f t="shared" si="47"/>
        <v>0</v>
      </c>
      <c r="DJ14" s="67">
        <f t="shared" si="48"/>
        <v>0</v>
      </c>
    </row>
    <row r="15" spans="1:101" ht="1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 t="s">
        <v>0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</row>
    <row r="16" spans="1:10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</row>
    <row r="17" spans="1:101" ht="30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5"/>
      <c r="N17" s="26"/>
      <c r="O17" s="26"/>
      <c r="P17" s="26"/>
      <c r="Q17" s="26"/>
      <c r="R17" s="26"/>
      <c r="S17" s="105">
        <f>DL18</f>
        <v>0</v>
      </c>
      <c r="T17" s="105"/>
      <c r="U17" s="120">
        <f>DN18</f>
        <v>0</v>
      </c>
      <c r="V17" s="120"/>
      <c r="W17" s="26" t="s">
        <v>10</v>
      </c>
      <c r="X17" s="120">
        <f>DQ18</f>
        <v>0</v>
      </c>
      <c r="Y17" s="120"/>
      <c r="Z17" s="105">
        <f>DS18</f>
        <v>0</v>
      </c>
      <c r="AA17" s="105"/>
      <c r="AB17" s="26"/>
      <c r="AC17" s="26"/>
      <c r="AD17" s="26"/>
      <c r="AE17" s="26"/>
      <c r="AF17" s="26"/>
      <c r="AG17" s="27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</row>
    <row r="18" spans="1:124" ht="15" customHeight="1">
      <c r="A18" s="16"/>
      <c r="B18" s="17" t="str">
        <f>IF(Соперники!B41&lt;&gt;"",Соперники!B41,"")</f>
        <v>alexmilan23</v>
      </c>
      <c r="C18" s="54" t="e">
        <f>((VALUE(MID(Соперники!C41,1,1))))</f>
        <v>#VALUE!</v>
      </c>
      <c r="D18" s="54" t="e">
        <f>((VALUE(MID(Соперники!C41,2,1))))</f>
        <v>#VALUE!</v>
      </c>
      <c r="E18" s="54">
        <f>((VALUE(MID(Соперники!C41,3,1))))</f>
        <v>1</v>
      </c>
      <c r="F18" s="54">
        <f>((VALUE(MID(Соперники!C41,4,1))))</f>
        <v>1</v>
      </c>
      <c r="G18" s="54" t="e">
        <f>((VALUE(MID(Соперники!C41,5,1))))</f>
        <v>#VALUE!</v>
      </c>
      <c r="H18" s="54" t="e">
        <f>((VALUE(MID(Соперники!C41,6,1))))</f>
        <v>#VALUE!</v>
      </c>
      <c r="I18" s="54">
        <f>((VALUE(MID(Соперники!C41,7,1))))</f>
        <v>1</v>
      </c>
      <c r="J18" s="54">
        <f>((VALUE(MID(Соперники!C41,8,1))))</f>
        <v>0</v>
      </c>
      <c r="K18" s="54">
        <f>((VALUE(MID(Соперники!C41,9,1))))</f>
        <v>1</v>
      </c>
      <c r="L18" s="54">
        <f>((VALUE(MID(Соперники!C41,10,1))))</f>
        <v>1</v>
      </c>
      <c r="M18" s="54" t="e">
        <f>((VALUE(MID(Соперники!C41,11,1))))</f>
        <v>#VALUE!</v>
      </c>
      <c r="N18" s="54" t="e">
        <f>((VALUE(MID(Соперники!C41,12,1))))</f>
        <v>#VALUE!</v>
      </c>
      <c r="O18" s="54">
        <f>((VALUE(MID(Соперники!C41,13,1))))</f>
        <v>0</v>
      </c>
      <c r="P18" s="54" t="e">
        <f>((VALUE(MID(Соперники!C41,14,1))))</f>
        <v>#VALUE!</v>
      </c>
      <c r="Q18" s="54">
        <f>((VALUE(MID(Соперники!C41,15,1))))</f>
        <v>1</v>
      </c>
      <c r="R18" s="54" t="e">
        <f>((VALUE(MID(Соперники!C41,16,1))))</f>
        <v>#VALUE!</v>
      </c>
      <c r="S18" s="54" t="e">
        <f>((VALUE(MID(Соперники!C41,17,1))))</f>
        <v>#VALUE!</v>
      </c>
      <c r="T18" s="54">
        <f>((VALUE(MID(Соперники!C41,18,1))))</f>
        <v>1</v>
      </c>
      <c r="U18" s="54" t="e">
        <f>((VALUE(MID(Соперники!C41,19,1))))</f>
        <v>#VALUE!</v>
      </c>
      <c r="V18" s="54">
        <f>((VALUE(MID(Соперники!C41,20,1))))</f>
        <v>1</v>
      </c>
      <c r="W18" s="18"/>
      <c r="X18" s="54" t="e">
        <f>((VALUE(MID(Соперники!AA41,1,1))))</f>
        <v>#VALUE!</v>
      </c>
      <c r="Y18" s="54" t="e">
        <f>((VALUE(MID(Соперники!AA41,2,1))))</f>
        <v>#VALUE!</v>
      </c>
      <c r="Z18" s="54">
        <f>((VALUE(MID(Соперники!AA41,3,1))))</f>
        <v>1</v>
      </c>
      <c r="AA18" s="54">
        <f>((VALUE(MID(Соперники!AA41,4,1))))</f>
        <v>1</v>
      </c>
      <c r="AB18" s="54">
        <f>((VALUE(MID(Соперники!AA41,5,1))))</f>
        <v>1</v>
      </c>
      <c r="AC18" s="54">
        <f>((VALUE(MID(Соперники!AA41,6,1))))</f>
        <v>1</v>
      </c>
      <c r="AD18" s="54" t="e">
        <f>((VALUE(MID(Соперники!AA41,7,1))))</f>
        <v>#VALUE!</v>
      </c>
      <c r="AE18" s="54">
        <f>((VALUE(MID(Соперники!AA41,8,1))))</f>
        <v>1</v>
      </c>
      <c r="AF18" s="54" t="e">
        <f>((VALUE(MID(Соперники!AA41,9,1))))</f>
        <v>#VALUE!</v>
      </c>
      <c r="AG18" s="54">
        <f>((VALUE(MID(Соперники!AA41,10,1))))</f>
        <v>1</v>
      </c>
      <c r="AH18" s="54">
        <f>((VALUE(MID(Соперники!AA41,11,1))))</f>
        <v>2</v>
      </c>
      <c r="AI18" s="54">
        <f>((VALUE(MID(Соперники!AA41,12,1))))</f>
        <v>1</v>
      </c>
      <c r="AJ18" s="54" t="e">
        <f>((VALUE(MID(Соперники!AA41,13,1))))</f>
        <v>#VALUE!</v>
      </c>
      <c r="AK18" s="54" t="e">
        <f>((VALUE(MID(Соперники!AA41,14,1))))</f>
        <v>#VALUE!</v>
      </c>
      <c r="AL18" s="54">
        <f>((VALUE(MID(Соперники!AA41,15,1))))</f>
        <v>1</v>
      </c>
      <c r="AM18" s="54" t="e">
        <f>((VALUE(MID(Соперники!AA41,16,1))))</f>
        <v>#VALUE!</v>
      </c>
      <c r="AN18" s="54" t="e">
        <f>((VALUE(MID(Соперники!AA41,17,1))))</f>
        <v>#VALUE!</v>
      </c>
      <c r="AO18" s="54" t="e">
        <f>((VALUE(MID(Соперники!AA41,18,1))))</f>
        <v>#VALUE!</v>
      </c>
      <c r="AP18" s="54" t="e">
        <f>((VALUE(MID(Соперники!AA41,19,1))))</f>
        <v>#VALUE!</v>
      </c>
      <c r="AQ18" s="54">
        <f>((VALUE(MID(Соперники!AA41,20,1))))</f>
        <v>1</v>
      </c>
      <c r="AR18" s="19" t="str">
        <f>IF(Соперники!AU41&lt;&gt;"",Соперники!AU41,"")</f>
        <v>кипер46</v>
      </c>
      <c r="BI18" s="67" t="e">
        <f aca="true" t="shared" si="49" ref="BI18:BI27">IF(C18=$I$30,1,0)</f>
        <v>#VALUE!</v>
      </c>
      <c r="BJ18" s="67" t="e">
        <f aca="true" t="shared" si="50" ref="BJ18:BJ27">IF(D18=$I$31,1,0)</f>
        <v>#VALUE!</v>
      </c>
      <c r="BK18" s="67">
        <f aca="true" t="shared" si="51" ref="BK18:BK27">IF(E18=$I$32,1,0)</f>
        <v>0</v>
      </c>
      <c r="BL18" s="67">
        <f aca="true" t="shared" si="52" ref="BL18:BL27">IF(F18=$I$33,1,0)</f>
        <v>0</v>
      </c>
      <c r="BM18" s="67" t="e">
        <f aca="true" t="shared" si="53" ref="BM18:BM27">IF(G18=$I$34,1,0)</f>
        <v>#VALUE!</v>
      </c>
      <c r="BN18" s="67" t="e">
        <f aca="true" t="shared" si="54" ref="BN18:BN27">IF(H18=$I$35,1,0)</f>
        <v>#VALUE!</v>
      </c>
      <c r="BO18" s="67">
        <f aca="true" t="shared" si="55" ref="BO18:BO27">IF(I18=$I$36,1,0)</f>
        <v>0</v>
      </c>
      <c r="BP18" s="67">
        <f aca="true" t="shared" si="56" ref="BP18:BP27">IF(J18=$I$37,1,0)</f>
        <v>0</v>
      </c>
      <c r="BQ18" s="67">
        <f aca="true" t="shared" si="57" ref="BQ18:BQ27">IF(K18=$I$38,1,0)</f>
        <v>0</v>
      </c>
      <c r="BR18" s="67">
        <f aca="true" t="shared" si="58" ref="BR18:BR27">IF(L18=$I$39,1,0)</f>
        <v>0</v>
      </c>
      <c r="BS18" s="67" t="e">
        <f aca="true" t="shared" si="59" ref="BS18:BS27">IF(M18=$I$40,1,0)</f>
        <v>#VALUE!</v>
      </c>
      <c r="BT18" s="67" t="e">
        <f aca="true" t="shared" si="60" ref="BT18:BT27">IF(N18=$I$41,1,0)</f>
        <v>#VALUE!</v>
      </c>
      <c r="BU18" s="67">
        <f aca="true" t="shared" si="61" ref="BU18:BU27">IF(O18=$I$42,1,0)</f>
        <v>0</v>
      </c>
      <c r="BV18" s="67" t="e">
        <f aca="true" t="shared" si="62" ref="BV18:BV27">IF(P18=$I$43,1,0)</f>
        <v>#VALUE!</v>
      </c>
      <c r="BW18" s="67">
        <f aca="true" t="shared" si="63" ref="BW18:BW27">IF(Q18=$I$44,1,0)</f>
        <v>0</v>
      </c>
      <c r="BX18" s="67" t="e">
        <f aca="true" t="shared" si="64" ref="BX18:BX27">IF(R18=$I$45,1,0)</f>
        <v>#VALUE!</v>
      </c>
      <c r="BY18" s="67" t="e">
        <f aca="true" t="shared" si="65" ref="BY18:BY27">IF(S18=$I$46,1,0)</f>
        <v>#VALUE!</v>
      </c>
      <c r="BZ18" s="67">
        <f aca="true" t="shared" si="66" ref="BZ18:BZ27">IF(T18=$I$47,1,0)</f>
        <v>0</v>
      </c>
      <c r="CA18" s="67" t="e">
        <f aca="true" t="shared" si="67" ref="CA18:CA27">IF(U18=$I$48,1,0)</f>
        <v>#VALUE!</v>
      </c>
      <c r="CB18" s="67">
        <f aca="true" t="shared" si="68" ref="CB18:CB27">IF(V18=$I$49,1,0)</f>
        <v>0</v>
      </c>
      <c r="CC18" s="67"/>
      <c r="CD18" s="67" t="e">
        <f aca="true" t="shared" si="69" ref="CD18:CD27">IF(X18=$I$30,1,0)</f>
        <v>#VALUE!</v>
      </c>
      <c r="CE18" s="67" t="e">
        <f aca="true" t="shared" si="70" ref="CE18:CE27">IF(Y18=$I$31,1,0)</f>
        <v>#VALUE!</v>
      </c>
      <c r="CF18" s="67">
        <f aca="true" t="shared" si="71" ref="CF18:CF27">IF(Z18=$I$32,1,0)</f>
        <v>0</v>
      </c>
      <c r="CG18" s="67">
        <f aca="true" t="shared" si="72" ref="CG18:CG27">IF(AA18=$I$33,1,0)</f>
        <v>0</v>
      </c>
      <c r="CH18" s="67">
        <f aca="true" t="shared" si="73" ref="CH18:CH27">IF(AB18=$I$34,1,0)</f>
        <v>0</v>
      </c>
      <c r="CI18" s="67">
        <f aca="true" t="shared" si="74" ref="CI18:CI27">IF(AC18=$I$35,1,0)</f>
        <v>0</v>
      </c>
      <c r="CJ18" s="67" t="e">
        <f aca="true" t="shared" si="75" ref="CJ18:CJ27">IF(AD18=$I$36,1,0)</f>
        <v>#VALUE!</v>
      </c>
      <c r="CK18" s="67">
        <f aca="true" t="shared" si="76" ref="CK18:CK27">IF(AE18=$I$37,1,0)</f>
        <v>0</v>
      </c>
      <c r="CL18" s="67" t="e">
        <f aca="true" t="shared" si="77" ref="CL18:CL27">IF(AF18=$I$38,1,0)</f>
        <v>#VALUE!</v>
      </c>
      <c r="CM18" s="67">
        <f aca="true" t="shared" si="78" ref="CM18:CM27">IF(AG18=$I$39,1,0)</f>
        <v>0</v>
      </c>
      <c r="CN18" s="67">
        <f aca="true" t="shared" si="79" ref="CN18:CN27">IF(AH18=$I$40,1,0)</f>
        <v>0</v>
      </c>
      <c r="CO18" s="67">
        <f aca="true" t="shared" si="80" ref="CO18:CO27">IF(AI18=$I$41,1,0)</f>
        <v>0</v>
      </c>
      <c r="CP18" s="67" t="e">
        <f aca="true" t="shared" si="81" ref="CP18:CP27">IF(AJ18=$I$42,1,0)</f>
        <v>#VALUE!</v>
      </c>
      <c r="CQ18" s="67" t="e">
        <f aca="true" t="shared" si="82" ref="CQ18:CQ27">IF(AK18=$I$43,1,0)</f>
        <v>#VALUE!</v>
      </c>
      <c r="CR18" s="67">
        <f aca="true" t="shared" si="83" ref="CR18:CR27">IF(AL18=$I$44,1,0)</f>
        <v>0</v>
      </c>
      <c r="CS18" s="67" t="e">
        <f aca="true" t="shared" si="84" ref="CS18:CS27">IF(AM18=$I$45,1,0)</f>
        <v>#VALUE!</v>
      </c>
      <c r="CT18" s="67" t="e">
        <f aca="true" t="shared" si="85" ref="CT18:CT27">IF(AN18=$I$46,1,0)</f>
        <v>#VALUE!</v>
      </c>
      <c r="CU18" s="67" t="e">
        <f aca="true" t="shared" si="86" ref="CU18:CU27">IF(AO18=$I$47,1,0)</f>
        <v>#VALUE!</v>
      </c>
      <c r="CV18" s="67" t="e">
        <f aca="true" t="shared" si="87" ref="CV18:CV27">IF(AP18=$I$48,1,0)</f>
        <v>#VALUE!</v>
      </c>
      <c r="CW18" s="67">
        <f aca="true" t="shared" si="88" ref="CW18:CW27">IF(AQ18=$I$49,1,0)</f>
        <v>0</v>
      </c>
      <c r="CY18" s="66">
        <f aca="true" t="shared" si="89" ref="CY18:CY27">SUMIF(BI18:CB18,"1",BI18:CB18)</f>
        <v>0</v>
      </c>
      <c r="CZ18" s="66">
        <f aca="true" t="shared" si="90" ref="CZ18:CZ27">SUMIF(CD18:CW18,"1",CD18:CW18)</f>
        <v>0</v>
      </c>
      <c r="DB18" s="66">
        <f aca="true" t="shared" si="91" ref="DB18:DB27">CY18-CZ18</f>
        <v>0</v>
      </c>
      <c r="DD18" s="67">
        <f aca="true" t="shared" si="92" ref="DD18:DD27">IF(AND(DB18&gt;0,DB18&lt;4),1,0)</f>
        <v>0</v>
      </c>
      <c r="DE18" s="67">
        <f aca="true" t="shared" si="93" ref="DE18:DE27">IF(AND(DB18&gt;3,DB18&lt;7),2,0)</f>
        <v>0</v>
      </c>
      <c r="DF18" s="67">
        <f aca="true" t="shared" si="94" ref="DF18:DF27">IF(AND(DB18&gt;6),3,0)</f>
        <v>0</v>
      </c>
      <c r="DH18" s="67">
        <f aca="true" t="shared" si="95" ref="DH18:DH27">IF(AND(DB18&lt;0,DB18&gt;-4),1,0)</f>
        <v>0</v>
      </c>
      <c r="DI18" s="67">
        <f aca="true" t="shared" si="96" ref="DI18:DI27">IF(AND(DB18&lt;-3,DB18&gt;-7),2,0)</f>
        <v>0</v>
      </c>
      <c r="DJ18" s="67">
        <f aca="true" t="shared" si="97" ref="DJ18:DJ27">IF(AND(DB18&lt;-6),3,0)</f>
        <v>0</v>
      </c>
      <c r="DL18" s="103">
        <f>SUM(CY18:CY27)</f>
        <v>0</v>
      </c>
      <c r="DM18" s="103"/>
      <c r="DN18" s="102">
        <f>SUM(DD18:DF27)</f>
        <v>0</v>
      </c>
      <c r="DO18" s="102"/>
      <c r="DP18" s="66" t="s">
        <v>10</v>
      </c>
      <c r="DQ18" s="102">
        <f>SUM(DH18:DJ27)</f>
        <v>0</v>
      </c>
      <c r="DR18" s="102"/>
      <c r="DS18" s="103">
        <f>SUM(CZ18:CZ27)</f>
        <v>0</v>
      </c>
      <c r="DT18" s="103"/>
    </row>
    <row r="19" spans="1:114" ht="15" customHeight="1">
      <c r="A19" s="16"/>
      <c r="B19" s="17" t="str">
        <f>IF(Соперники!B42&lt;&gt;"",Соперники!B42,"")</f>
        <v>Лилит</v>
      </c>
      <c r="C19" s="54">
        <f>((VALUE(MID(Соперники!C42,1,1))))</f>
        <v>2</v>
      </c>
      <c r="D19" s="54">
        <f>((VALUE(MID(Соперники!C42,2,1))))</f>
        <v>0</v>
      </c>
      <c r="E19" s="54">
        <f>((VALUE(MID(Соперники!C42,3,1))))</f>
        <v>1</v>
      </c>
      <c r="F19" s="54" t="e">
        <f>((VALUE(MID(Соперники!C42,4,1))))</f>
        <v>#VALUE!</v>
      </c>
      <c r="G19" s="54">
        <f>((VALUE(MID(Соперники!C42,5,1))))</f>
        <v>1</v>
      </c>
      <c r="H19" s="54">
        <f>((VALUE(MID(Соперники!C42,6,1))))</f>
        <v>1</v>
      </c>
      <c r="I19" s="54">
        <f>((VALUE(MID(Соперники!C42,7,1))))</f>
        <v>1</v>
      </c>
      <c r="J19" s="54">
        <f>((VALUE(MID(Соперники!C42,8,1))))</f>
        <v>1</v>
      </c>
      <c r="K19" s="54" t="e">
        <f>((VALUE(MID(Соперники!C42,9,1))))</f>
        <v>#VALUE!</v>
      </c>
      <c r="L19" s="54">
        <f>((VALUE(MID(Соперники!C42,10,1))))</f>
        <v>1</v>
      </c>
      <c r="M19" s="54">
        <f>((VALUE(MID(Соперники!C42,11,1))))</f>
        <v>2</v>
      </c>
      <c r="N19" s="54" t="e">
        <f>((VALUE(MID(Соперники!C42,12,1))))</f>
        <v>#VALUE!</v>
      </c>
      <c r="O19" s="54" t="e">
        <f>((VALUE(MID(Соперники!C42,13,1))))</f>
        <v>#VALUE!</v>
      </c>
      <c r="P19" s="54">
        <f>((VALUE(MID(Соперники!C42,14,1))))</f>
        <v>2</v>
      </c>
      <c r="Q19" s="54" t="e">
        <f>((VALUE(MID(Соперники!C42,15,1))))</f>
        <v>#VALUE!</v>
      </c>
      <c r="R19" s="54">
        <f>((VALUE(MID(Соперники!C42,16,1))))</f>
        <v>2</v>
      </c>
      <c r="S19" s="54" t="e">
        <f>((VALUE(MID(Соперники!C42,17,1))))</f>
        <v>#VALUE!</v>
      </c>
      <c r="T19" s="54" t="e">
        <f>((VALUE(MID(Соперники!C42,18,1))))</f>
        <v>#VALUE!</v>
      </c>
      <c r="U19" s="54" t="e">
        <f>((VALUE(MID(Соперники!C42,19,1))))</f>
        <v>#VALUE!</v>
      </c>
      <c r="V19" s="54">
        <f>((VALUE(MID(Соперники!C42,20,1))))</f>
        <v>1</v>
      </c>
      <c r="W19" s="18"/>
      <c r="X19" s="54" t="e">
        <f>((VALUE(MID(Соперники!AA42,1,1))))</f>
        <v>#VALUE!</v>
      </c>
      <c r="Y19" s="54" t="e">
        <f>((VALUE(MID(Соперники!AA42,2,1))))</f>
        <v>#VALUE!</v>
      </c>
      <c r="Z19" s="54">
        <f>((VALUE(MID(Соперники!AA42,3,1))))</f>
        <v>1</v>
      </c>
      <c r="AA19" s="54">
        <f>((VALUE(MID(Соперники!AA42,4,1))))</f>
        <v>1</v>
      </c>
      <c r="AB19" s="54">
        <f>((VALUE(MID(Соперники!AA42,5,1))))</f>
        <v>1</v>
      </c>
      <c r="AC19" s="54" t="e">
        <f>((VALUE(MID(Соперники!AA42,6,1))))</f>
        <v>#VALUE!</v>
      </c>
      <c r="AD19" s="54" t="e">
        <f>((VALUE(MID(Соперники!AA42,7,1))))</f>
        <v>#VALUE!</v>
      </c>
      <c r="AE19" s="54">
        <f>((VALUE(MID(Соперники!AA42,8,1))))</f>
        <v>1</v>
      </c>
      <c r="AF19" s="54" t="e">
        <f>((VALUE(MID(Соперники!AA42,9,1))))</f>
        <v>#VALUE!</v>
      </c>
      <c r="AG19" s="54">
        <f>((VALUE(MID(Соперники!AA42,10,1))))</f>
        <v>1</v>
      </c>
      <c r="AH19" s="54">
        <f>((VALUE(MID(Соперники!AA42,11,1))))</f>
        <v>2</v>
      </c>
      <c r="AI19" s="54">
        <f>((VALUE(MID(Соперники!AA42,12,1))))</f>
        <v>1</v>
      </c>
      <c r="AJ19" s="54" t="e">
        <f>((VALUE(MID(Соперники!AA42,13,1))))</f>
        <v>#VALUE!</v>
      </c>
      <c r="AK19" s="54" t="e">
        <f>((VALUE(MID(Соперники!AA42,14,1))))</f>
        <v>#VALUE!</v>
      </c>
      <c r="AL19" s="54">
        <f>((VALUE(MID(Соперники!AA42,15,1))))</f>
        <v>1</v>
      </c>
      <c r="AM19" s="54" t="e">
        <f>((VALUE(MID(Соперники!AA42,16,1))))</f>
        <v>#VALUE!</v>
      </c>
      <c r="AN19" s="54">
        <f>((VALUE(MID(Соперники!AA42,17,1))))</f>
        <v>2</v>
      </c>
      <c r="AO19" s="54" t="e">
        <f>((VALUE(MID(Соперники!AA42,18,1))))</f>
        <v>#VALUE!</v>
      </c>
      <c r="AP19" s="54" t="e">
        <f>((VALUE(MID(Соперники!AA42,19,1))))</f>
        <v>#VALUE!</v>
      </c>
      <c r="AQ19" s="54">
        <f>((VALUE(MID(Соперники!AA42,20,1))))</f>
        <v>1</v>
      </c>
      <c r="AR19" s="19" t="str">
        <f>IF(Соперники!AU42&lt;&gt;"",Соперники!AU42,"")</f>
        <v>FanLoko</v>
      </c>
      <c r="BI19" s="67">
        <f t="shared" si="49"/>
        <v>0</v>
      </c>
      <c r="BJ19" s="67">
        <f t="shared" si="50"/>
        <v>0</v>
      </c>
      <c r="BK19" s="67">
        <f t="shared" si="51"/>
        <v>0</v>
      </c>
      <c r="BL19" s="67" t="e">
        <f t="shared" si="52"/>
        <v>#VALUE!</v>
      </c>
      <c r="BM19" s="67">
        <f t="shared" si="53"/>
        <v>0</v>
      </c>
      <c r="BN19" s="67">
        <f t="shared" si="54"/>
        <v>0</v>
      </c>
      <c r="BO19" s="67">
        <f t="shared" si="55"/>
        <v>0</v>
      </c>
      <c r="BP19" s="67">
        <f t="shared" si="56"/>
        <v>0</v>
      </c>
      <c r="BQ19" s="67" t="e">
        <f t="shared" si="57"/>
        <v>#VALUE!</v>
      </c>
      <c r="BR19" s="67">
        <f t="shared" si="58"/>
        <v>0</v>
      </c>
      <c r="BS19" s="67">
        <f t="shared" si="59"/>
        <v>0</v>
      </c>
      <c r="BT19" s="67" t="e">
        <f t="shared" si="60"/>
        <v>#VALUE!</v>
      </c>
      <c r="BU19" s="67" t="e">
        <f t="shared" si="61"/>
        <v>#VALUE!</v>
      </c>
      <c r="BV19" s="67">
        <f t="shared" si="62"/>
        <v>0</v>
      </c>
      <c r="BW19" s="67" t="e">
        <f t="shared" si="63"/>
        <v>#VALUE!</v>
      </c>
      <c r="BX19" s="67">
        <f t="shared" si="64"/>
        <v>0</v>
      </c>
      <c r="BY19" s="67" t="e">
        <f t="shared" si="65"/>
        <v>#VALUE!</v>
      </c>
      <c r="BZ19" s="67" t="e">
        <f t="shared" si="66"/>
        <v>#VALUE!</v>
      </c>
      <c r="CA19" s="67" t="e">
        <f t="shared" si="67"/>
        <v>#VALUE!</v>
      </c>
      <c r="CB19" s="67">
        <f t="shared" si="68"/>
        <v>0</v>
      </c>
      <c r="CC19" s="67"/>
      <c r="CD19" s="67" t="e">
        <f t="shared" si="69"/>
        <v>#VALUE!</v>
      </c>
      <c r="CE19" s="67" t="e">
        <f t="shared" si="70"/>
        <v>#VALUE!</v>
      </c>
      <c r="CF19" s="67">
        <f t="shared" si="71"/>
        <v>0</v>
      </c>
      <c r="CG19" s="67">
        <f t="shared" si="72"/>
        <v>0</v>
      </c>
      <c r="CH19" s="67">
        <f t="shared" si="73"/>
        <v>0</v>
      </c>
      <c r="CI19" s="67" t="e">
        <f t="shared" si="74"/>
        <v>#VALUE!</v>
      </c>
      <c r="CJ19" s="67" t="e">
        <f t="shared" si="75"/>
        <v>#VALUE!</v>
      </c>
      <c r="CK19" s="67">
        <f t="shared" si="76"/>
        <v>0</v>
      </c>
      <c r="CL19" s="67" t="e">
        <f t="shared" si="77"/>
        <v>#VALUE!</v>
      </c>
      <c r="CM19" s="67">
        <f t="shared" si="78"/>
        <v>0</v>
      </c>
      <c r="CN19" s="67">
        <f t="shared" si="79"/>
        <v>0</v>
      </c>
      <c r="CO19" s="67">
        <f t="shared" si="80"/>
        <v>0</v>
      </c>
      <c r="CP19" s="67" t="e">
        <f t="shared" si="81"/>
        <v>#VALUE!</v>
      </c>
      <c r="CQ19" s="67" t="e">
        <f t="shared" si="82"/>
        <v>#VALUE!</v>
      </c>
      <c r="CR19" s="67">
        <f t="shared" si="83"/>
        <v>0</v>
      </c>
      <c r="CS19" s="67" t="e">
        <f t="shared" si="84"/>
        <v>#VALUE!</v>
      </c>
      <c r="CT19" s="67">
        <f t="shared" si="85"/>
        <v>0</v>
      </c>
      <c r="CU19" s="67" t="e">
        <f t="shared" si="86"/>
        <v>#VALUE!</v>
      </c>
      <c r="CV19" s="67" t="e">
        <f t="shared" si="87"/>
        <v>#VALUE!</v>
      </c>
      <c r="CW19" s="67">
        <f t="shared" si="88"/>
        <v>0</v>
      </c>
      <c r="CY19" s="66">
        <f t="shared" si="89"/>
        <v>0</v>
      </c>
      <c r="CZ19" s="66">
        <f t="shared" si="90"/>
        <v>0</v>
      </c>
      <c r="DB19" s="66">
        <f t="shared" si="91"/>
        <v>0</v>
      </c>
      <c r="DD19" s="67">
        <f t="shared" si="92"/>
        <v>0</v>
      </c>
      <c r="DE19" s="67">
        <f t="shared" si="93"/>
        <v>0</v>
      </c>
      <c r="DF19" s="67">
        <f t="shared" si="94"/>
        <v>0</v>
      </c>
      <c r="DH19" s="67">
        <f t="shared" si="95"/>
        <v>0</v>
      </c>
      <c r="DI19" s="67">
        <f t="shared" si="96"/>
        <v>0</v>
      </c>
      <c r="DJ19" s="67">
        <f t="shared" si="97"/>
        <v>0</v>
      </c>
    </row>
    <row r="20" spans="1:114" ht="15" customHeight="1">
      <c r="A20" s="16"/>
      <c r="B20" s="17" t="str">
        <f>IF(Соперники!B43&lt;&gt;"",Соперники!B43,"")</f>
        <v>Gleb</v>
      </c>
      <c r="C20" s="54">
        <f>((VALUE(MID(Соперники!C43,1,1))))</f>
        <v>1</v>
      </c>
      <c r="D20" s="54" t="e">
        <f>((VALUE(MID(Соперники!C43,2,1))))</f>
        <v>#VALUE!</v>
      </c>
      <c r="E20" s="54" t="e">
        <f>((VALUE(MID(Соперники!C43,3,1))))</f>
        <v>#VALUE!</v>
      </c>
      <c r="F20" s="54">
        <f>((VALUE(MID(Соперники!C43,4,1))))</f>
        <v>1</v>
      </c>
      <c r="G20" s="54">
        <f>((VALUE(MID(Соперники!C43,5,1))))</f>
        <v>1</v>
      </c>
      <c r="H20" s="54">
        <f>((VALUE(MID(Соперники!C43,6,1))))</f>
        <v>1</v>
      </c>
      <c r="I20" s="54" t="e">
        <f>((VALUE(MID(Соперники!C43,7,1))))</f>
        <v>#VALUE!</v>
      </c>
      <c r="J20" s="54">
        <f>((VALUE(MID(Соперники!C43,8,1))))</f>
        <v>2</v>
      </c>
      <c r="K20" s="54">
        <f>((VALUE(MID(Соперники!C43,9,1))))</f>
        <v>1</v>
      </c>
      <c r="L20" s="54">
        <f>((VALUE(MID(Соперники!C43,10,1))))</f>
        <v>1</v>
      </c>
      <c r="M20" s="54" t="e">
        <f>((VALUE(MID(Соперники!C43,11,1))))</f>
        <v>#VALUE!</v>
      </c>
      <c r="N20" s="54">
        <f>((VALUE(MID(Соперники!C43,12,1))))</f>
        <v>1</v>
      </c>
      <c r="O20" s="54" t="e">
        <f>((VALUE(MID(Соперники!C43,13,1))))</f>
        <v>#VALUE!</v>
      </c>
      <c r="P20" s="54" t="e">
        <f>((VALUE(MID(Соперники!C43,14,1))))</f>
        <v>#VALUE!</v>
      </c>
      <c r="Q20" s="54" t="e">
        <f>((VALUE(MID(Соперники!C43,15,1))))</f>
        <v>#VALUE!</v>
      </c>
      <c r="R20" s="54" t="e">
        <f>((VALUE(MID(Соперники!C43,16,1))))</f>
        <v>#VALUE!</v>
      </c>
      <c r="S20" s="54">
        <f>((VALUE(MID(Соперники!C43,17,1))))</f>
        <v>1</v>
      </c>
      <c r="T20" s="54" t="e">
        <f>((VALUE(MID(Соперники!C43,18,1))))</f>
        <v>#VALUE!</v>
      </c>
      <c r="U20" s="54" t="e">
        <f>((VALUE(MID(Соперники!C43,19,1))))</f>
        <v>#VALUE!</v>
      </c>
      <c r="V20" s="54">
        <f>((VALUE(MID(Соперники!C43,20,1))))</f>
        <v>1</v>
      </c>
      <c r="W20" s="18"/>
      <c r="X20" s="54">
        <f>((VALUE(MID(Соперники!AA43,1,1))))</f>
        <v>2</v>
      </c>
      <c r="Y20" s="54">
        <f>((VALUE(MID(Соперники!AA43,2,1))))</f>
        <v>1</v>
      </c>
      <c r="Z20" s="54" t="e">
        <f>((VALUE(MID(Соперники!AA43,3,1))))</f>
        <v>#VALUE!</v>
      </c>
      <c r="AA20" s="54">
        <f>((VALUE(MID(Соперники!AA43,4,1))))</f>
        <v>1</v>
      </c>
      <c r="AB20" s="54">
        <f>((VALUE(MID(Соперники!AA43,5,1))))</f>
        <v>1</v>
      </c>
      <c r="AC20" s="54" t="e">
        <f>((VALUE(MID(Соперники!AA43,6,1))))</f>
        <v>#VALUE!</v>
      </c>
      <c r="AD20" s="54" t="e">
        <f>((VALUE(MID(Соперники!AA43,7,1))))</f>
        <v>#VALUE!</v>
      </c>
      <c r="AE20" s="54">
        <f>((VALUE(MID(Соперники!AA43,8,1))))</f>
        <v>1</v>
      </c>
      <c r="AF20" s="54">
        <f>((VALUE(MID(Соперники!AA43,9,1))))</f>
        <v>1</v>
      </c>
      <c r="AG20" s="54">
        <f>((VALUE(MID(Соперники!AA43,10,1))))</f>
        <v>1</v>
      </c>
      <c r="AH20" s="54">
        <f>((VALUE(MID(Соперники!AA43,11,1))))</f>
        <v>2</v>
      </c>
      <c r="AI20" s="54">
        <f>((VALUE(MID(Соперники!AA43,12,1))))</f>
        <v>1</v>
      </c>
      <c r="AJ20" s="54" t="e">
        <f>((VALUE(MID(Соперники!AA43,13,1))))</f>
        <v>#VALUE!</v>
      </c>
      <c r="AK20" s="54" t="e">
        <f>((VALUE(MID(Соперники!AA43,14,1))))</f>
        <v>#VALUE!</v>
      </c>
      <c r="AL20" s="54" t="e">
        <f>((VALUE(MID(Соперники!AA43,15,1))))</f>
        <v>#VALUE!</v>
      </c>
      <c r="AM20" s="54">
        <f>((VALUE(MID(Соперники!AA43,16,1))))</f>
        <v>1</v>
      </c>
      <c r="AN20" s="54" t="e">
        <f>((VALUE(MID(Соперники!AA43,17,1))))</f>
        <v>#VALUE!</v>
      </c>
      <c r="AO20" s="54" t="e">
        <f>((VALUE(MID(Соперники!AA43,18,1))))</f>
        <v>#VALUE!</v>
      </c>
      <c r="AP20" s="54" t="e">
        <f>((VALUE(MID(Соперники!AA43,19,1))))</f>
        <v>#VALUE!</v>
      </c>
      <c r="AQ20" s="54" t="e">
        <f>((VALUE(MID(Соперники!AA43,20,1))))</f>
        <v>#VALUE!</v>
      </c>
      <c r="AR20" s="19" t="str">
        <f>IF(Соперники!AU43&lt;&gt;"",Соперники!AU43,"")</f>
        <v>saleh</v>
      </c>
      <c r="BI20" s="67">
        <f t="shared" si="49"/>
        <v>0</v>
      </c>
      <c r="BJ20" s="67" t="e">
        <f t="shared" si="50"/>
        <v>#VALUE!</v>
      </c>
      <c r="BK20" s="67" t="e">
        <f t="shared" si="51"/>
        <v>#VALUE!</v>
      </c>
      <c r="BL20" s="67">
        <f t="shared" si="52"/>
        <v>0</v>
      </c>
      <c r="BM20" s="67">
        <f t="shared" si="53"/>
        <v>0</v>
      </c>
      <c r="BN20" s="67">
        <f t="shared" si="54"/>
        <v>0</v>
      </c>
      <c r="BO20" s="67" t="e">
        <f t="shared" si="55"/>
        <v>#VALUE!</v>
      </c>
      <c r="BP20" s="67">
        <f t="shared" si="56"/>
        <v>0</v>
      </c>
      <c r="BQ20" s="67">
        <f t="shared" si="57"/>
        <v>0</v>
      </c>
      <c r="BR20" s="67">
        <f t="shared" si="58"/>
        <v>0</v>
      </c>
      <c r="BS20" s="67" t="e">
        <f t="shared" si="59"/>
        <v>#VALUE!</v>
      </c>
      <c r="BT20" s="67">
        <f t="shared" si="60"/>
        <v>0</v>
      </c>
      <c r="BU20" s="67" t="e">
        <f t="shared" si="61"/>
        <v>#VALUE!</v>
      </c>
      <c r="BV20" s="67" t="e">
        <f t="shared" si="62"/>
        <v>#VALUE!</v>
      </c>
      <c r="BW20" s="67" t="e">
        <f t="shared" si="63"/>
        <v>#VALUE!</v>
      </c>
      <c r="BX20" s="67" t="e">
        <f t="shared" si="64"/>
        <v>#VALUE!</v>
      </c>
      <c r="BY20" s="67">
        <f t="shared" si="65"/>
        <v>0</v>
      </c>
      <c r="BZ20" s="67" t="e">
        <f t="shared" si="66"/>
        <v>#VALUE!</v>
      </c>
      <c r="CA20" s="67" t="e">
        <f t="shared" si="67"/>
        <v>#VALUE!</v>
      </c>
      <c r="CB20" s="67">
        <f t="shared" si="68"/>
        <v>0</v>
      </c>
      <c r="CC20" s="67"/>
      <c r="CD20" s="67">
        <f t="shared" si="69"/>
        <v>0</v>
      </c>
      <c r="CE20" s="67">
        <f t="shared" si="70"/>
        <v>0</v>
      </c>
      <c r="CF20" s="67" t="e">
        <f t="shared" si="71"/>
        <v>#VALUE!</v>
      </c>
      <c r="CG20" s="67">
        <f t="shared" si="72"/>
        <v>0</v>
      </c>
      <c r="CH20" s="67">
        <f t="shared" si="73"/>
        <v>0</v>
      </c>
      <c r="CI20" s="67" t="e">
        <f t="shared" si="74"/>
        <v>#VALUE!</v>
      </c>
      <c r="CJ20" s="67" t="e">
        <f t="shared" si="75"/>
        <v>#VALUE!</v>
      </c>
      <c r="CK20" s="67">
        <f t="shared" si="76"/>
        <v>0</v>
      </c>
      <c r="CL20" s="67">
        <f t="shared" si="77"/>
        <v>0</v>
      </c>
      <c r="CM20" s="67">
        <f t="shared" si="78"/>
        <v>0</v>
      </c>
      <c r="CN20" s="67">
        <f t="shared" si="79"/>
        <v>0</v>
      </c>
      <c r="CO20" s="67">
        <f t="shared" si="80"/>
        <v>0</v>
      </c>
      <c r="CP20" s="67" t="e">
        <f t="shared" si="81"/>
        <v>#VALUE!</v>
      </c>
      <c r="CQ20" s="67" t="e">
        <f t="shared" si="82"/>
        <v>#VALUE!</v>
      </c>
      <c r="CR20" s="67" t="e">
        <f t="shared" si="83"/>
        <v>#VALUE!</v>
      </c>
      <c r="CS20" s="67">
        <f t="shared" si="84"/>
        <v>0</v>
      </c>
      <c r="CT20" s="67" t="e">
        <f t="shared" si="85"/>
        <v>#VALUE!</v>
      </c>
      <c r="CU20" s="67" t="e">
        <f t="shared" si="86"/>
        <v>#VALUE!</v>
      </c>
      <c r="CV20" s="67" t="e">
        <f t="shared" si="87"/>
        <v>#VALUE!</v>
      </c>
      <c r="CW20" s="67" t="e">
        <f t="shared" si="88"/>
        <v>#VALUE!</v>
      </c>
      <c r="CY20" s="66">
        <f t="shared" si="89"/>
        <v>0</v>
      </c>
      <c r="CZ20" s="66">
        <f t="shared" si="90"/>
        <v>0</v>
      </c>
      <c r="DB20" s="66">
        <f t="shared" si="91"/>
        <v>0</v>
      </c>
      <c r="DD20" s="67">
        <f t="shared" si="92"/>
        <v>0</v>
      </c>
      <c r="DE20" s="67">
        <f t="shared" si="93"/>
        <v>0</v>
      </c>
      <c r="DF20" s="67">
        <f t="shared" si="94"/>
        <v>0</v>
      </c>
      <c r="DH20" s="67">
        <f t="shared" si="95"/>
        <v>0</v>
      </c>
      <c r="DI20" s="67">
        <f t="shared" si="96"/>
        <v>0</v>
      </c>
      <c r="DJ20" s="67">
        <f t="shared" si="97"/>
        <v>0</v>
      </c>
    </row>
    <row r="21" spans="1:114" ht="15" customHeight="1">
      <c r="A21" s="16"/>
      <c r="B21" s="17" t="str">
        <f>IF(Соперники!B44&lt;&gt;"",Соперники!B44,"")</f>
        <v>Ronchik</v>
      </c>
      <c r="C21" s="54">
        <f>((VALUE(MID(Соперники!C44,1,1))))</f>
        <v>0</v>
      </c>
      <c r="D21" s="54" t="e">
        <f>((VALUE(MID(Соперники!C44,2,1))))</f>
        <v>#VALUE!</v>
      </c>
      <c r="E21" s="54">
        <f>((VALUE(MID(Соперники!C44,3,1))))</f>
        <v>1</v>
      </c>
      <c r="F21" s="54">
        <f>((VALUE(MID(Соперники!C44,4,1))))</f>
        <v>1</v>
      </c>
      <c r="G21" s="54">
        <f>((VALUE(MID(Соперники!C44,5,1))))</f>
        <v>1</v>
      </c>
      <c r="H21" s="54">
        <f>((VALUE(MID(Соперники!C44,6,1))))</f>
        <v>0</v>
      </c>
      <c r="I21" s="54" t="e">
        <f>((VALUE(MID(Соперники!C44,7,1))))</f>
        <v>#VALUE!</v>
      </c>
      <c r="J21" s="54" t="e">
        <f>((VALUE(MID(Соперники!C44,8,1))))</f>
        <v>#VALUE!</v>
      </c>
      <c r="K21" s="54">
        <f>((VALUE(MID(Соперники!C44,9,1))))</f>
        <v>1</v>
      </c>
      <c r="L21" s="54">
        <f>((VALUE(MID(Соперники!C44,10,1))))</f>
        <v>1</v>
      </c>
      <c r="M21" s="54">
        <f>((VALUE(MID(Соперники!C44,11,1))))</f>
        <v>2</v>
      </c>
      <c r="N21" s="54">
        <f>((VALUE(MID(Соперники!C44,12,1))))</f>
        <v>1</v>
      </c>
      <c r="O21" s="54" t="e">
        <f>((VALUE(MID(Соперники!C44,13,1))))</f>
        <v>#VALUE!</v>
      </c>
      <c r="P21" s="54" t="e">
        <f>((VALUE(MID(Соперники!C44,14,1))))</f>
        <v>#VALUE!</v>
      </c>
      <c r="Q21" s="54">
        <f>((VALUE(MID(Соперники!C44,15,1))))</f>
        <v>1</v>
      </c>
      <c r="R21" s="54" t="e">
        <f>((VALUE(MID(Соперники!C44,16,1))))</f>
        <v>#VALUE!</v>
      </c>
      <c r="S21" s="54" t="e">
        <f>((VALUE(MID(Соперники!C44,17,1))))</f>
        <v>#VALUE!</v>
      </c>
      <c r="T21" s="54" t="e">
        <f>((VALUE(MID(Соперники!C44,18,1))))</f>
        <v>#VALUE!</v>
      </c>
      <c r="U21" s="54" t="e">
        <f>((VALUE(MID(Соперники!C44,19,1))))</f>
        <v>#VALUE!</v>
      </c>
      <c r="V21" s="54" t="e">
        <f>((VALUE(MID(Соперники!C44,20,1))))</f>
        <v>#VALUE!</v>
      </c>
      <c r="W21" s="18"/>
      <c r="X21" s="54" t="e">
        <f>((VALUE(MID(Соперники!AA44,1,1))))</f>
        <v>#VALUE!</v>
      </c>
      <c r="Y21" s="54" t="e">
        <f>((VALUE(MID(Соперники!AA44,2,1))))</f>
        <v>#VALUE!</v>
      </c>
      <c r="Z21" s="54">
        <f>((VALUE(MID(Соперники!AA44,3,1))))</f>
        <v>1</v>
      </c>
      <c r="AA21" s="54">
        <f>((VALUE(MID(Соперники!AA44,4,1))))</f>
        <v>1</v>
      </c>
      <c r="AB21" s="54">
        <f>((VALUE(MID(Соперники!AA44,5,1))))</f>
        <v>1</v>
      </c>
      <c r="AC21" s="54" t="e">
        <f>((VALUE(MID(Соперники!AA44,6,1))))</f>
        <v>#VALUE!</v>
      </c>
      <c r="AD21" s="54" t="e">
        <f>((VALUE(MID(Соперники!AA44,7,1))))</f>
        <v>#VALUE!</v>
      </c>
      <c r="AE21" s="54">
        <f>((VALUE(MID(Соперники!AA44,8,1))))</f>
        <v>1</v>
      </c>
      <c r="AF21" s="54" t="e">
        <f>((VALUE(MID(Соперники!AA44,9,1))))</f>
        <v>#VALUE!</v>
      </c>
      <c r="AG21" s="54">
        <f>((VALUE(MID(Соперники!AA44,10,1))))</f>
        <v>1</v>
      </c>
      <c r="AH21" s="54">
        <f>((VALUE(MID(Соперники!AA44,11,1))))</f>
        <v>2</v>
      </c>
      <c r="AI21" s="54" t="e">
        <f>((VALUE(MID(Соперники!AA44,12,1))))</f>
        <v>#VALUE!</v>
      </c>
      <c r="AJ21" s="54" t="e">
        <f>((VALUE(MID(Соперники!AA44,13,1))))</f>
        <v>#VALUE!</v>
      </c>
      <c r="AK21" s="54">
        <f>((VALUE(MID(Соперники!AA44,14,1))))</f>
        <v>2</v>
      </c>
      <c r="AL21" s="54">
        <f>((VALUE(MID(Соперники!AA44,15,1))))</f>
        <v>1</v>
      </c>
      <c r="AM21" s="54" t="e">
        <f>((VALUE(MID(Соперники!AA44,16,1))))</f>
        <v>#VALUE!</v>
      </c>
      <c r="AN21" s="54" t="e">
        <f>((VALUE(MID(Соперники!AA44,17,1))))</f>
        <v>#VALUE!</v>
      </c>
      <c r="AO21" s="54">
        <f>((VALUE(MID(Соперники!AA44,18,1))))</f>
        <v>1</v>
      </c>
      <c r="AP21" s="54" t="e">
        <f>((VALUE(MID(Соперники!AA44,19,1))))</f>
        <v>#VALUE!</v>
      </c>
      <c r="AQ21" s="54">
        <f>((VALUE(MID(Соперники!AA44,20,1))))</f>
        <v>1</v>
      </c>
      <c r="AR21" s="19" t="str">
        <f>IF(Соперники!AU44&lt;&gt;"",Соперники!AU44,"")</f>
        <v>Moroz-64</v>
      </c>
      <c r="BI21" s="67">
        <f t="shared" si="49"/>
        <v>0</v>
      </c>
      <c r="BJ21" s="67" t="e">
        <f t="shared" si="50"/>
        <v>#VALUE!</v>
      </c>
      <c r="BK21" s="67">
        <f t="shared" si="51"/>
        <v>0</v>
      </c>
      <c r="BL21" s="67">
        <f t="shared" si="52"/>
        <v>0</v>
      </c>
      <c r="BM21" s="67">
        <f t="shared" si="53"/>
        <v>0</v>
      </c>
      <c r="BN21" s="67">
        <f t="shared" si="54"/>
        <v>0</v>
      </c>
      <c r="BO21" s="67" t="e">
        <f t="shared" si="55"/>
        <v>#VALUE!</v>
      </c>
      <c r="BP21" s="67" t="e">
        <f t="shared" si="56"/>
        <v>#VALUE!</v>
      </c>
      <c r="BQ21" s="67">
        <f t="shared" si="57"/>
        <v>0</v>
      </c>
      <c r="BR21" s="67">
        <f t="shared" si="58"/>
        <v>0</v>
      </c>
      <c r="BS21" s="67">
        <f t="shared" si="59"/>
        <v>0</v>
      </c>
      <c r="BT21" s="67">
        <f t="shared" si="60"/>
        <v>0</v>
      </c>
      <c r="BU21" s="67" t="e">
        <f t="shared" si="61"/>
        <v>#VALUE!</v>
      </c>
      <c r="BV21" s="67" t="e">
        <f t="shared" si="62"/>
        <v>#VALUE!</v>
      </c>
      <c r="BW21" s="67">
        <f t="shared" si="63"/>
        <v>0</v>
      </c>
      <c r="BX21" s="67" t="e">
        <f t="shared" si="64"/>
        <v>#VALUE!</v>
      </c>
      <c r="BY21" s="67" t="e">
        <f t="shared" si="65"/>
        <v>#VALUE!</v>
      </c>
      <c r="BZ21" s="67" t="e">
        <f t="shared" si="66"/>
        <v>#VALUE!</v>
      </c>
      <c r="CA21" s="67" t="e">
        <f t="shared" si="67"/>
        <v>#VALUE!</v>
      </c>
      <c r="CB21" s="67" t="e">
        <f t="shared" si="68"/>
        <v>#VALUE!</v>
      </c>
      <c r="CC21" s="67"/>
      <c r="CD21" s="67" t="e">
        <f t="shared" si="69"/>
        <v>#VALUE!</v>
      </c>
      <c r="CE21" s="67" t="e">
        <f t="shared" si="70"/>
        <v>#VALUE!</v>
      </c>
      <c r="CF21" s="67">
        <f t="shared" si="71"/>
        <v>0</v>
      </c>
      <c r="CG21" s="67">
        <f t="shared" si="72"/>
        <v>0</v>
      </c>
      <c r="CH21" s="67">
        <f t="shared" si="73"/>
        <v>0</v>
      </c>
      <c r="CI21" s="67" t="e">
        <f t="shared" si="74"/>
        <v>#VALUE!</v>
      </c>
      <c r="CJ21" s="67" t="e">
        <f t="shared" si="75"/>
        <v>#VALUE!</v>
      </c>
      <c r="CK21" s="67">
        <f t="shared" si="76"/>
        <v>0</v>
      </c>
      <c r="CL21" s="67" t="e">
        <f t="shared" si="77"/>
        <v>#VALUE!</v>
      </c>
      <c r="CM21" s="67">
        <f t="shared" si="78"/>
        <v>0</v>
      </c>
      <c r="CN21" s="67">
        <f t="shared" si="79"/>
        <v>0</v>
      </c>
      <c r="CO21" s="67" t="e">
        <f t="shared" si="80"/>
        <v>#VALUE!</v>
      </c>
      <c r="CP21" s="67" t="e">
        <f t="shared" si="81"/>
        <v>#VALUE!</v>
      </c>
      <c r="CQ21" s="67">
        <f t="shared" si="82"/>
        <v>0</v>
      </c>
      <c r="CR21" s="67">
        <f t="shared" si="83"/>
        <v>0</v>
      </c>
      <c r="CS21" s="67" t="e">
        <f t="shared" si="84"/>
        <v>#VALUE!</v>
      </c>
      <c r="CT21" s="67" t="e">
        <f t="shared" si="85"/>
        <v>#VALUE!</v>
      </c>
      <c r="CU21" s="67">
        <f t="shared" si="86"/>
        <v>0</v>
      </c>
      <c r="CV21" s="67" t="e">
        <f t="shared" si="87"/>
        <v>#VALUE!</v>
      </c>
      <c r="CW21" s="67">
        <f t="shared" si="88"/>
        <v>0</v>
      </c>
      <c r="CY21" s="66">
        <f t="shared" si="89"/>
        <v>0</v>
      </c>
      <c r="CZ21" s="66">
        <f t="shared" si="90"/>
        <v>0</v>
      </c>
      <c r="DB21" s="66">
        <f t="shared" si="91"/>
        <v>0</v>
      </c>
      <c r="DD21" s="67">
        <f t="shared" si="92"/>
        <v>0</v>
      </c>
      <c r="DE21" s="67">
        <f t="shared" si="93"/>
        <v>0</v>
      </c>
      <c r="DF21" s="67">
        <f t="shared" si="94"/>
        <v>0</v>
      </c>
      <c r="DH21" s="67">
        <f t="shared" si="95"/>
        <v>0</v>
      </c>
      <c r="DI21" s="67">
        <f t="shared" si="96"/>
        <v>0</v>
      </c>
      <c r="DJ21" s="67">
        <f t="shared" si="97"/>
        <v>0</v>
      </c>
    </row>
    <row r="22" spans="1:114" ht="15" customHeight="1">
      <c r="A22" s="16"/>
      <c r="B22" s="17">
        <f>IF(Соперники!B45&lt;&gt;"",Соперники!B45,"")</f>
      </c>
      <c r="C22" s="54" t="e">
        <f>((VALUE(MID(Соперники!C45,1,1))))</f>
        <v>#VALUE!</v>
      </c>
      <c r="D22" s="54" t="e">
        <f>((VALUE(MID(Соперники!C45,2,1))))</f>
        <v>#VALUE!</v>
      </c>
      <c r="E22" s="54" t="e">
        <f>((VALUE(MID(Соперники!C45,3,1))))</f>
        <v>#VALUE!</v>
      </c>
      <c r="F22" s="54" t="e">
        <f>((VALUE(MID(Соперники!C45,4,1))))</f>
        <v>#VALUE!</v>
      </c>
      <c r="G22" s="54" t="e">
        <f>((VALUE(MID(Соперники!C45,5,1))))</f>
        <v>#VALUE!</v>
      </c>
      <c r="H22" s="54" t="e">
        <f>((VALUE(MID(Соперники!C45,6,1))))</f>
        <v>#VALUE!</v>
      </c>
      <c r="I22" s="54" t="e">
        <f>((VALUE(MID(Соперники!C45,7,1))))</f>
        <v>#VALUE!</v>
      </c>
      <c r="J22" s="54" t="e">
        <f>((VALUE(MID(Соперники!C45,8,1))))</f>
        <v>#VALUE!</v>
      </c>
      <c r="K22" s="54" t="e">
        <f>((VALUE(MID(Соперники!C45,9,1))))</f>
        <v>#VALUE!</v>
      </c>
      <c r="L22" s="54" t="e">
        <f>((VALUE(MID(Соперники!C45,10,1))))</f>
        <v>#VALUE!</v>
      </c>
      <c r="M22" s="54" t="e">
        <f>((VALUE(MID(Соперники!C45,11,1))))</f>
        <v>#VALUE!</v>
      </c>
      <c r="N22" s="54" t="e">
        <f>((VALUE(MID(Соперники!C45,12,1))))</f>
        <v>#VALUE!</v>
      </c>
      <c r="O22" s="54" t="e">
        <f>((VALUE(MID(Соперники!C45,13,1))))</f>
        <v>#VALUE!</v>
      </c>
      <c r="P22" s="54" t="e">
        <f>((VALUE(MID(Соперники!C45,14,1))))</f>
        <v>#VALUE!</v>
      </c>
      <c r="Q22" s="54" t="e">
        <f>((VALUE(MID(Соперники!C45,15,1))))</f>
        <v>#VALUE!</v>
      </c>
      <c r="R22" s="54" t="e">
        <f>((VALUE(MID(Соперники!C45,16,1))))</f>
        <v>#VALUE!</v>
      </c>
      <c r="S22" s="54" t="e">
        <f>((VALUE(MID(Соперники!C45,17,1))))</f>
        <v>#VALUE!</v>
      </c>
      <c r="T22" s="54" t="e">
        <f>((VALUE(MID(Соперники!C45,18,1))))</f>
        <v>#VALUE!</v>
      </c>
      <c r="U22" s="54" t="e">
        <f>((VALUE(MID(Соперники!C45,19,1))))</f>
        <v>#VALUE!</v>
      </c>
      <c r="V22" s="54" t="e">
        <f>((VALUE(MID(Соперники!C45,20,1))))</f>
        <v>#VALUE!</v>
      </c>
      <c r="W22" s="18"/>
      <c r="X22" s="54" t="e">
        <f>((VALUE(MID(Соперники!AA45,1,1))))</f>
        <v>#VALUE!</v>
      </c>
      <c r="Y22" s="54" t="e">
        <f>((VALUE(MID(Соперники!AA45,2,1))))</f>
        <v>#VALUE!</v>
      </c>
      <c r="Z22" s="54" t="e">
        <f>((VALUE(MID(Соперники!AA45,3,1))))</f>
        <v>#VALUE!</v>
      </c>
      <c r="AA22" s="54">
        <f>((VALUE(MID(Соперники!AA45,4,1))))</f>
        <v>1</v>
      </c>
      <c r="AB22" s="54" t="e">
        <f>((VALUE(MID(Соперники!AA45,5,1))))</f>
        <v>#VALUE!</v>
      </c>
      <c r="AC22" s="54" t="e">
        <f>((VALUE(MID(Соперники!AA45,6,1))))</f>
        <v>#VALUE!</v>
      </c>
      <c r="AD22" s="54">
        <f>((VALUE(MID(Соперники!AA45,7,1))))</f>
        <v>1</v>
      </c>
      <c r="AE22" s="54">
        <f>((VALUE(MID(Соперники!AA45,8,1))))</f>
        <v>1</v>
      </c>
      <c r="AF22" s="54">
        <f>((VALUE(MID(Соперники!AA45,9,1))))</f>
        <v>1</v>
      </c>
      <c r="AG22" s="54">
        <f>((VALUE(MID(Соперники!AA45,10,1))))</f>
        <v>1</v>
      </c>
      <c r="AH22" s="54">
        <f>((VALUE(MID(Соперники!AA45,11,1))))</f>
        <v>2</v>
      </c>
      <c r="AI22" s="54" t="e">
        <f>((VALUE(MID(Соперники!AA45,12,1))))</f>
        <v>#VALUE!</v>
      </c>
      <c r="AJ22" s="54" t="e">
        <f>((VALUE(MID(Соперники!AA45,13,1))))</f>
        <v>#VALUE!</v>
      </c>
      <c r="AK22" s="54">
        <f>((VALUE(MID(Соперники!AA45,14,1))))</f>
        <v>1</v>
      </c>
      <c r="AL22" s="54" t="e">
        <f>((VALUE(MID(Соперники!AA45,15,1))))</f>
        <v>#VALUE!</v>
      </c>
      <c r="AM22" s="54" t="e">
        <f>((VALUE(MID(Соперники!AA45,16,1))))</f>
        <v>#VALUE!</v>
      </c>
      <c r="AN22" s="54" t="e">
        <f>((VALUE(MID(Соперники!AA45,17,1))))</f>
        <v>#VALUE!</v>
      </c>
      <c r="AO22" s="54">
        <f>((VALUE(MID(Соперники!AA45,18,1))))</f>
        <v>1</v>
      </c>
      <c r="AP22" s="54">
        <f>((VALUE(MID(Соперники!AA45,19,1))))</f>
        <v>1</v>
      </c>
      <c r="AQ22" s="54">
        <f>((VALUE(MID(Соперники!AA45,20,1))))</f>
        <v>1</v>
      </c>
      <c r="AR22" s="19" t="str">
        <f>IF(Соперники!AU45&lt;&gt;"",Соперники!AU45,"")</f>
        <v>demik-78</v>
      </c>
      <c r="BI22" s="67" t="e">
        <f t="shared" si="49"/>
        <v>#VALUE!</v>
      </c>
      <c r="BJ22" s="67" t="e">
        <f t="shared" si="50"/>
        <v>#VALUE!</v>
      </c>
      <c r="BK22" s="67" t="e">
        <f t="shared" si="51"/>
        <v>#VALUE!</v>
      </c>
      <c r="BL22" s="67" t="e">
        <f t="shared" si="52"/>
        <v>#VALUE!</v>
      </c>
      <c r="BM22" s="67" t="e">
        <f t="shared" si="53"/>
        <v>#VALUE!</v>
      </c>
      <c r="BN22" s="67" t="e">
        <f t="shared" si="54"/>
        <v>#VALUE!</v>
      </c>
      <c r="BO22" s="67" t="e">
        <f t="shared" si="55"/>
        <v>#VALUE!</v>
      </c>
      <c r="BP22" s="67" t="e">
        <f t="shared" si="56"/>
        <v>#VALUE!</v>
      </c>
      <c r="BQ22" s="67" t="e">
        <f t="shared" si="57"/>
        <v>#VALUE!</v>
      </c>
      <c r="BR22" s="67" t="e">
        <f t="shared" si="58"/>
        <v>#VALUE!</v>
      </c>
      <c r="BS22" s="67" t="e">
        <f t="shared" si="59"/>
        <v>#VALUE!</v>
      </c>
      <c r="BT22" s="67" t="e">
        <f t="shared" si="60"/>
        <v>#VALUE!</v>
      </c>
      <c r="BU22" s="67" t="e">
        <f t="shared" si="61"/>
        <v>#VALUE!</v>
      </c>
      <c r="BV22" s="67" t="e">
        <f t="shared" si="62"/>
        <v>#VALUE!</v>
      </c>
      <c r="BW22" s="67" t="e">
        <f t="shared" si="63"/>
        <v>#VALUE!</v>
      </c>
      <c r="BX22" s="67" t="e">
        <f t="shared" si="64"/>
        <v>#VALUE!</v>
      </c>
      <c r="BY22" s="67" t="e">
        <f t="shared" si="65"/>
        <v>#VALUE!</v>
      </c>
      <c r="BZ22" s="67" t="e">
        <f t="shared" si="66"/>
        <v>#VALUE!</v>
      </c>
      <c r="CA22" s="67" t="e">
        <f t="shared" si="67"/>
        <v>#VALUE!</v>
      </c>
      <c r="CB22" s="67" t="e">
        <f t="shared" si="68"/>
        <v>#VALUE!</v>
      </c>
      <c r="CC22" s="67"/>
      <c r="CD22" s="67" t="e">
        <f t="shared" si="69"/>
        <v>#VALUE!</v>
      </c>
      <c r="CE22" s="67" t="e">
        <f t="shared" si="70"/>
        <v>#VALUE!</v>
      </c>
      <c r="CF22" s="67" t="e">
        <f t="shared" si="71"/>
        <v>#VALUE!</v>
      </c>
      <c r="CG22" s="67">
        <f t="shared" si="72"/>
        <v>0</v>
      </c>
      <c r="CH22" s="67" t="e">
        <f t="shared" si="73"/>
        <v>#VALUE!</v>
      </c>
      <c r="CI22" s="67" t="e">
        <f t="shared" si="74"/>
        <v>#VALUE!</v>
      </c>
      <c r="CJ22" s="67">
        <f t="shared" si="75"/>
        <v>0</v>
      </c>
      <c r="CK22" s="67">
        <f t="shared" si="76"/>
        <v>0</v>
      </c>
      <c r="CL22" s="67">
        <f t="shared" si="77"/>
        <v>0</v>
      </c>
      <c r="CM22" s="67">
        <f t="shared" si="78"/>
        <v>0</v>
      </c>
      <c r="CN22" s="67">
        <f t="shared" si="79"/>
        <v>0</v>
      </c>
      <c r="CO22" s="67" t="e">
        <f t="shared" si="80"/>
        <v>#VALUE!</v>
      </c>
      <c r="CP22" s="67" t="e">
        <f t="shared" si="81"/>
        <v>#VALUE!</v>
      </c>
      <c r="CQ22" s="67">
        <f t="shared" si="82"/>
        <v>0</v>
      </c>
      <c r="CR22" s="67" t="e">
        <f t="shared" si="83"/>
        <v>#VALUE!</v>
      </c>
      <c r="CS22" s="67" t="e">
        <f t="shared" si="84"/>
        <v>#VALUE!</v>
      </c>
      <c r="CT22" s="67" t="e">
        <f t="shared" si="85"/>
        <v>#VALUE!</v>
      </c>
      <c r="CU22" s="67">
        <f t="shared" si="86"/>
        <v>0</v>
      </c>
      <c r="CV22" s="67">
        <f t="shared" si="87"/>
        <v>0</v>
      </c>
      <c r="CW22" s="67">
        <f t="shared" si="88"/>
        <v>0</v>
      </c>
      <c r="CY22" s="66">
        <f t="shared" si="89"/>
        <v>0</v>
      </c>
      <c r="CZ22" s="66">
        <f t="shared" si="90"/>
        <v>0</v>
      </c>
      <c r="DB22" s="66">
        <f t="shared" si="91"/>
        <v>0</v>
      </c>
      <c r="DD22" s="67">
        <f t="shared" si="92"/>
        <v>0</v>
      </c>
      <c r="DE22" s="67">
        <f t="shared" si="93"/>
        <v>0</v>
      </c>
      <c r="DF22" s="67">
        <f t="shared" si="94"/>
        <v>0</v>
      </c>
      <c r="DH22" s="67">
        <f t="shared" si="95"/>
        <v>0</v>
      </c>
      <c r="DI22" s="67">
        <f t="shared" si="96"/>
        <v>0</v>
      </c>
      <c r="DJ22" s="67">
        <f t="shared" si="97"/>
        <v>0</v>
      </c>
    </row>
    <row r="23" spans="1:114" ht="15" customHeight="1">
      <c r="A23" s="16"/>
      <c r="B23" s="17">
        <f>IF(Соперники!B46&lt;&gt;"",Соперники!B46,"")</f>
      </c>
      <c r="C23" s="54" t="e">
        <f>((VALUE(MID(Соперники!C46,1,1))))</f>
        <v>#VALUE!</v>
      </c>
      <c r="D23" s="54" t="e">
        <f>((VALUE(MID(Соперники!C46,2,1))))</f>
        <v>#VALUE!</v>
      </c>
      <c r="E23" s="54" t="e">
        <f>((VALUE(MID(Соперники!C46,3,1))))</f>
        <v>#VALUE!</v>
      </c>
      <c r="F23" s="54" t="e">
        <f>((VALUE(MID(Соперники!C46,4,1))))</f>
        <v>#VALUE!</v>
      </c>
      <c r="G23" s="54" t="e">
        <f>((VALUE(MID(Соперники!C46,5,1))))</f>
        <v>#VALUE!</v>
      </c>
      <c r="H23" s="54" t="e">
        <f>((VALUE(MID(Соперники!C46,6,1))))</f>
        <v>#VALUE!</v>
      </c>
      <c r="I23" s="54" t="e">
        <f>((VALUE(MID(Соперники!C46,7,1))))</f>
        <v>#VALUE!</v>
      </c>
      <c r="J23" s="54" t="e">
        <f>((VALUE(MID(Соперники!C46,8,1))))</f>
        <v>#VALUE!</v>
      </c>
      <c r="K23" s="54" t="e">
        <f>((VALUE(MID(Соперники!C46,9,1))))</f>
        <v>#VALUE!</v>
      </c>
      <c r="L23" s="54" t="e">
        <f>((VALUE(MID(Соперники!C46,10,1))))</f>
        <v>#VALUE!</v>
      </c>
      <c r="M23" s="54" t="e">
        <f>((VALUE(MID(Соперники!C46,11,1))))</f>
        <v>#VALUE!</v>
      </c>
      <c r="N23" s="54" t="e">
        <f>((VALUE(MID(Соперники!C46,12,1))))</f>
        <v>#VALUE!</v>
      </c>
      <c r="O23" s="54" t="e">
        <f>((VALUE(MID(Соперники!C46,13,1))))</f>
        <v>#VALUE!</v>
      </c>
      <c r="P23" s="54" t="e">
        <f>((VALUE(MID(Соперники!C46,14,1))))</f>
        <v>#VALUE!</v>
      </c>
      <c r="Q23" s="54" t="e">
        <f>((VALUE(MID(Соперники!C46,15,1))))</f>
        <v>#VALUE!</v>
      </c>
      <c r="R23" s="54" t="e">
        <f>((VALUE(MID(Соперники!C46,16,1))))</f>
        <v>#VALUE!</v>
      </c>
      <c r="S23" s="54" t="e">
        <f>((VALUE(MID(Соперники!C46,17,1))))</f>
        <v>#VALUE!</v>
      </c>
      <c r="T23" s="54" t="e">
        <f>((VALUE(MID(Соперники!C46,18,1))))</f>
        <v>#VALUE!</v>
      </c>
      <c r="U23" s="54" t="e">
        <f>((VALUE(MID(Соперники!C46,19,1))))</f>
        <v>#VALUE!</v>
      </c>
      <c r="V23" s="54" t="e">
        <f>((VALUE(MID(Соперники!C46,20,1))))</f>
        <v>#VALUE!</v>
      </c>
      <c r="W23" s="18"/>
      <c r="X23" s="54" t="e">
        <f>((VALUE(MID(Соперники!AA46,1,1))))</f>
        <v>#VALUE!</v>
      </c>
      <c r="Y23" s="54" t="e">
        <f>((VALUE(MID(Соперники!AA46,2,1))))</f>
        <v>#VALUE!</v>
      </c>
      <c r="Z23" s="54" t="e">
        <f>((VALUE(MID(Соперники!AA46,3,1))))</f>
        <v>#VALUE!</v>
      </c>
      <c r="AA23" s="54" t="e">
        <f>((VALUE(MID(Соперники!AA46,4,1))))</f>
        <v>#VALUE!</v>
      </c>
      <c r="AB23" s="54" t="e">
        <f>((VALUE(MID(Соперники!AA46,5,1))))</f>
        <v>#VALUE!</v>
      </c>
      <c r="AC23" s="54" t="e">
        <f>((VALUE(MID(Соперники!AA46,6,1))))</f>
        <v>#VALUE!</v>
      </c>
      <c r="AD23" s="54" t="e">
        <f>((VALUE(MID(Соперники!AA46,7,1))))</f>
        <v>#VALUE!</v>
      </c>
      <c r="AE23" s="54" t="e">
        <f>((VALUE(MID(Соперники!AA46,8,1))))</f>
        <v>#VALUE!</v>
      </c>
      <c r="AF23" s="54" t="e">
        <f>((VALUE(MID(Соперники!AA46,9,1))))</f>
        <v>#VALUE!</v>
      </c>
      <c r="AG23" s="54" t="e">
        <f>((VALUE(MID(Соперники!AA46,10,1))))</f>
        <v>#VALUE!</v>
      </c>
      <c r="AH23" s="54" t="e">
        <f>((VALUE(MID(Соперники!AA46,11,1))))</f>
        <v>#VALUE!</v>
      </c>
      <c r="AI23" s="54" t="e">
        <f>((VALUE(MID(Соперники!AA46,12,1))))</f>
        <v>#VALUE!</v>
      </c>
      <c r="AJ23" s="54" t="e">
        <f>((VALUE(MID(Соперники!AA46,13,1))))</f>
        <v>#VALUE!</v>
      </c>
      <c r="AK23" s="54" t="e">
        <f>((VALUE(MID(Соперники!AA46,14,1))))</f>
        <v>#VALUE!</v>
      </c>
      <c r="AL23" s="54" t="e">
        <f>((VALUE(MID(Соперники!AA46,15,1))))</f>
        <v>#VALUE!</v>
      </c>
      <c r="AM23" s="54" t="e">
        <f>((VALUE(MID(Соперники!AA46,16,1))))</f>
        <v>#VALUE!</v>
      </c>
      <c r="AN23" s="54" t="e">
        <f>((VALUE(MID(Соперники!AA46,17,1))))</f>
        <v>#VALUE!</v>
      </c>
      <c r="AO23" s="54" t="e">
        <f>((VALUE(MID(Соперники!AA46,18,1))))</f>
        <v>#VALUE!</v>
      </c>
      <c r="AP23" s="54" t="e">
        <f>((VALUE(MID(Соперники!AA46,19,1))))</f>
        <v>#VALUE!</v>
      </c>
      <c r="AQ23" s="54" t="e">
        <f>((VALUE(MID(Соперники!AA46,20,1))))</f>
        <v>#VALUE!</v>
      </c>
      <c r="AR23" s="19">
        <f>IF(Соперники!AU46&lt;&gt;"",Соперники!AU46,"")</f>
      </c>
      <c r="BI23" s="67" t="e">
        <f t="shared" si="49"/>
        <v>#VALUE!</v>
      </c>
      <c r="BJ23" s="67" t="e">
        <f t="shared" si="50"/>
        <v>#VALUE!</v>
      </c>
      <c r="BK23" s="67" t="e">
        <f t="shared" si="51"/>
        <v>#VALUE!</v>
      </c>
      <c r="BL23" s="67" t="e">
        <f t="shared" si="52"/>
        <v>#VALUE!</v>
      </c>
      <c r="BM23" s="67" t="e">
        <f t="shared" si="53"/>
        <v>#VALUE!</v>
      </c>
      <c r="BN23" s="67" t="e">
        <f t="shared" si="54"/>
        <v>#VALUE!</v>
      </c>
      <c r="BO23" s="67" t="e">
        <f t="shared" si="55"/>
        <v>#VALUE!</v>
      </c>
      <c r="BP23" s="67" t="e">
        <f t="shared" si="56"/>
        <v>#VALUE!</v>
      </c>
      <c r="BQ23" s="67" t="e">
        <f t="shared" si="57"/>
        <v>#VALUE!</v>
      </c>
      <c r="BR23" s="67" t="e">
        <f t="shared" si="58"/>
        <v>#VALUE!</v>
      </c>
      <c r="BS23" s="67" t="e">
        <f t="shared" si="59"/>
        <v>#VALUE!</v>
      </c>
      <c r="BT23" s="67" t="e">
        <f t="shared" si="60"/>
        <v>#VALUE!</v>
      </c>
      <c r="BU23" s="67" t="e">
        <f t="shared" si="61"/>
        <v>#VALUE!</v>
      </c>
      <c r="BV23" s="67" t="e">
        <f t="shared" si="62"/>
        <v>#VALUE!</v>
      </c>
      <c r="BW23" s="67" t="e">
        <f t="shared" si="63"/>
        <v>#VALUE!</v>
      </c>
      <c r="BX23" s="67" t="e">
        <f t="shared" si="64"/>
        <v>#VALUE!</v>
      </c>
      <c r="BY23" s="67" t="e">
        <f t="shared" si="65"/>
        <v>#VALUE!</v>
      </c>
      <c r="BZ23" s="67" t="e">
        <f t="shared" si="66"/>
        <v>#VALUE!</v>
      </c>
      <c r="CA23" s="67" t="e">
        <f t="shared" si="67"/>
        <v>#VALUE!</v>
      </c>
      <c r="CB23" s="67" t="e">
        <f t="shared" si="68"/>
        <v>#VALUE!</v>
      </c>
      <c r="CC23" s="67"/>
      <c r="CD23" s="67" t="e">
        <f t="shared" si="69"/>
        <v>#VALUE!</v>
      </c>
      <c r="CE23" s="67" t="e">
        <f t="shared" si="70"/>
        <v>#VALUE!</v>
      </c>
      <c r="CF23" s="67" t="e">
        <f t="shared" si="71"/>
        <v>#VALUE!</v>
      </c>
      <c r="CG23" s="67" t="e">
        <f t="shared" si="72"/>
        <v>#VALUE!</v>
      </c>
      <c r="CH23" s="67" t="e">
        <f t="shared" si="73"/>
        <v>#VALUE!</v>
      </c>
      <c r="CI23" s="67" t="e">
        <f t="shared" si="74"/>
        <v>#VALUE!</v>
      </c>
      <c r="CJ23" s="67" t="e">
        <f t="shared" si="75"/>
        <v>#VALUE!</v>
      </c>
      <c r="CK23" s="67" t="e">
        <f t="shared" si="76"/>
        <v>#VALUE!</v>
      </c>
      <c r="CL23" s="67" t="e">
        <f t="shared" si="77"/>
        <v>#VALUE!</v>
      </c>
      <c r="CM23" s="67" t="e">
        <f t="shared" si="78"/>
        <v>#VALUE!</v>
      </c>
      <c r="CN23" s="67" t="e">
        <f t="shared" si="79"/>
        <v>#VALUE!</v>
      </c>
      <c r="CO23" s="67" t="e">
        <f t="shared" si="80"/>
        <v>#VALUE!</v>
      </c>
      <c r="CP23" s="67" t="e">
        <f t="shared" si="81"/>
        <v>#VALUE!</v>
      </c>
      <c r="CQ23" s="67" t="e">
        <f t="shared" si="82"/>
        <v>#VALUE!</v>
      </c>
      <c r="CR23" s="67" t="e">
        <f t="shared" si="83"/>
        <v>#VALUE!</v>
      </c>
      <c r="CS23" s="67" t="e">
        <f t="shared" si="84"/>
        <v>#VALUE!</v>
      </c>
      <c r="CT23" s="67" t="e">
        <f t="shared" si="85"/>
        <v>#VALUE!</v>
      </c>
      <c r="CU23" s="67" t="e">
        <f t="shared" si="86"/>
        <v>#VALUE!</v>
      </c>
      <c r="CV23" s="67" t="e">
        <f t="shared" si="87"/>
        <v>#VALUE!</v>
      </c>
      <c r="CW23" s="67" t="e">
        <f t="shared" si="88"/>
        <v>#VALUE!</v>
      </c>
      <c r="CY23" s="66">
        <f t="shared" si="89"/>
        <v>0</v>
      </c>
      <c r="CZ23" s="66">
        <f t="shared" si="90"/>
        <v>0</v>
      </c>
      <c r="DB23" s="66">
        <f t="shared" si="91"/>
        <v>0</v>
      </c>
      <c r="DD23" s="67">
        <f t="shared" si="92"/>
        <v>0</v>
      </c>
      <c r="DE23" s="67">
        <f t="shared" si="93"/>
        <v>0</v>
      </c>
      <c r="DF23" s="67">
        <f t="shared" si="94"/>
        <v>0</v>
      </c>
      <c r="DH23" s="67">
        <f t="shared" si="95"/>
        <v>0</v>
      </c>
      <c r="DI23" s="67">
        <f t="shared" si="96"/>
        <v>0</v>
      </c>
      <c r="DJ23" s="67">
        <f t="shared" si="97"/>
        <v>0</v>
      </c>
    </row>
    <row r="24" spans="1:114" ht="15" customHeight="1">
      <c r="A24" s="16"/>
      <c r="B24" s="17">
        <f>IF(Соперники!B47&lt;&gt;"",Соперники!B47,"")</f>
      </c>
      <c r="C24" s="54" t="e">
        <f>((VALUE(MID(Соперники!C47,1,1))))</f>
        <v>#VALUE!</v>
      </c>
      <c r="D24" s="54" t="e">
        <f>((VALUE(MID(Соперники!C47,2,1))))</f>
        <v>#VALUE!</v>
      </c>
      <c r="E24" s="54" t="e">
        <f>((VALUE(MID(Соперники!C47,3,1))))</f>
        <v>#VALUE!</v>
      </c>
      <c r="F24" s="54" t="e">
        <f>((VALUE(MID(Соперники!C47,4,1))))</f>
        <v>#VALUE!</v>
      </c>
      <c r="G24" s="54" t="e">
        <f>((VALUE(MID(Соперники!C47,5,1))))</f>
        <v>#VALUE!</v>
      </c>
      <c r="H24" s="54" t="e">
        <f>((VALUE(MID(Соперники!C47,6,1))))</f>
        <v>#VALUE!</v>
      </c>
      <c r="I24" s="54" t="e">
        <f>((VALUE(MID(Соперники!C47,7,1))))</f>
        <v>#VALUE!</v>
      </c>
      <c r="J24" s="54" t="e">
        <f>((VALUE(MID(Соперники!C47,8,1))))</f>
        <v>#VALUE!</v>
      </c>
      <c r="K24" s="54" t="e">
        <f>((VALUE(MID(Соперники!C47,9,1))))</f>
        <v>#VALUE!</v>
      </c>
      <c r="L24" s="54" t="e">
        <f>((VALUE(MID(Соперники!C47,10,1))))</f>
        <v>#VALUE!</v>
      </c>
      <c r="M24" s="54" t="e">
        <f>((VALUE(MID(Соперники!C47,11,1))))</f>
        <v>#VALUE!</v>
      </c>
      <c r="N24" s="54" t="e">
        <f>((VALUE(MID(Соперники!C47,12,1))))</f>
        <v>#VALUE!</v>
      </c>
      <c r="O24" s="54" t="e">
        <f>((VALUE(MID(Соперники!C47,13,1))))</f>
        <v>#VALUE!</v>
      </c>
      <c r="P24" s="54" t="e">
        <f>((VALUE(MID(Соперники!C47,14,1))))</f>
        <v>#VALUE!</v>
      </c>
      <c r="Q24" s="54" t="e">
        <f>((VALUE(MID(Соперники!C47,15,1))))</f>
        <v>#VALUE!</v>
      </c>
      <c r="R24" s="54" t="e">
        <f>((VALUE(MID(Соперники!C47,16,1))))</f>
        <v>#VALUE!</v>
      </c>
      <c r="S24" s="54" t="e">
        <f>((VALUE(MID(Соперники!C47,17,1))))</f>
        <v>#VALUE!</v>
      </c>
      <c r="T24" s="54" t="e">
        <f>((VALUE(MID(Соперники!C47,18,1))))</f>
        <v>#VALUE!</v>
      </c>
      <c r="U24" s="54" t="e">
        <f>((VALUE(MID(Соперники!C47,19,1))))</f>
        <v>#VALUE!</v>
      </c>
      <c r="V24" s="54" t="e">
        <f>((VALUE(MID(Соперники!C47,20,1))))</f>
        <v>#VALUE!</v>
      </c>
      <c r="W24" s="18"/>
      <c r="X24" s="54" t="e">
        <f>((VALUE(MID(Соперники!AA47,1,1))))</f>
        <v>#VALUE!</v>
      </c>
      <c r="Y24" s="54" t="e">
        <f>((VALUE(MID(Соперники!AA47,2,1))))</f>
        <v>#VALUE!</v>
      </c>
      <c r="Z24" s="54" t="e">
        <f>((VALUE(MID(Соперники!AA47,3,1))))</f>
        <v>#VALUE!</v>
      </c>
      <c r="AA24" s="54" t="e">
        <f>((VALUE(MID(Соперники!AA47,4,1))))</f>
        <v>#VALUE!</v>
      </c>
      <c r="AB24" s="54" t="e">
        <f>((VALUE(MID(Соперники!AA47,5,1))))</f>
        <v>#VALUE!</v>
      </c>
      <c r="AC24" s="54" t="e">
        <f>((VALUE(MID(Соперники!AA47,6,1))))</f>
        <v>#VALUE!</v>
      </c>
      <c r="AD24" s="54" t="e">
        <f>((VALUE(MID(Соперники!AA47,7,1))))</f>
        <v>#VALUE!</v>
      </c>
      <c r="AE24" s="54" t="e">
        <f>((VALUE(MID(Соперники!AA47,8,1))))</f>
        <v>#VALUE!</v>
      </c>
      <c r="AF24" s="54" t="e">
        <f>((VALUE(MID(Соперники!AA47,9,1))))</f>
        <v>#VALUE!</v>
      </c>
      <c r="AG24" s="54" t="e">
        <f>((VALUE(MID(Соперники!AA47,10,1))))</f>
        <v>#VALUE!</v>
      </c>
      <c r="AH24" s="54" t="e">
        <f>((VALUE(MID(Соперники!AA47,11,1))))</f>
        <v>#VALUE!</v>
      </c>
      <c r="AI24" s="54" t="e">
        <f>((VALUE(MID(Соперники!AA47,12,1))))</f>
        <v>#VALUE!</v>
      </c>
      <c r="AJ24" s="54" t="e">
        <f>((VALUE(MID(Соперники!AA47,13,1))))</f>
        <v>#VALUE!</v>
      </c>
      <c r="AK24" s="54" t="e">
        <f>((VALUE(MID(Соперники!AA47,14,1))))</f>
        <v>#VALUE!</v>
      </c>
      <c r="AL24" s="54" t="e">
        <f>((VALUE(MID(Соперники!AA47,15,1))))</f>
        <v>#VALUE!</v>
      </c>
      <c r="AM24" s="54" t="e">
        <f>((VALUE(MID(Соперники!AA47,16,1))))</f>
        <v>#VALUE!</v>
      </c>
      <c r="AN24" s="54" t="e">
        <f>((VALUE(MID(Соперники!AA47,17,1))))</f>
        <v>#VALUE!</v>
      </c>
      <c r="AO24" s="54" t="e">
        <f>((VALUE(MID(Соперники!AA47,18,1))))</f>
        <v>#VALUE!</v>
      </c>
      <c r="AP24" s="54" t="e">
        <f>((VALUE(MID(Соперники!AA47,19,1))))</f>
        <v>#VALUE!</v>
      </c>
      <c r="AQ24" s="54" t="e">
        <f>((VALUE(MID(Соперники!AA47,20,1))))</f>
        <v>#VALUE!</v>
      </c>
      <c r="AR24" s="19">
        <f>IF(Соперники!AU47&lt;&gt;"",Соперники!AU47,"")</f>
      </c>
      <c r="BI24" s="67" t="e">
        <f t="shared" si="49"/>
        <v>#VALUE!</v>
      </c>
      <c r="BJ24" s="67" t="e">
        <f t="shared" si="50"/>
        <v>#VALUE!</v>
      </c>
      <c r="BK24" s="67" t="e">
        <f t="shared" si="51"/>
        <v>#VALUE!</v>
      </c>
      <c r="BL24" s="67" t="e">
        <f t="shared" si="52"/>
        <v>#VALUE!</v>
      </c>
      <c r="BM24" s="67" t="e">
        <f t="shared" si="53"/>
        <v>#VALUE!</v>
      </c>
      <c r="BN24" s="67" t="e">
        <f t="shared" si="54"/>
        <v>#VALUE!</v>
      </c>
      <c r="BO24" s="67" t="e">
        <f t="shared" si="55"/>
        <v>#VALUE!</v>
      </c>
      <c r="BP24" s="67" t="e">
        <f t="shared" si="56"/>
        <v>#VALUE!</v>
      </c>
      <c r="BQ24" s="67" t="e">
        <f t="shared" si="57"/>
        <v>#VALUE!</v>
      </c>
      <c r="BR24" s="67" t="e">
        <f t="shared" si="58"/>
        <v>#VALUE!</v>
      </c>
      <c r="BS24" s="67" t="e">
        <f t="shared" si="59"/>
        <v>#VALUE!</v>
      </c>
      <c r="BT24" s="67" t="e">
        <f t="shared" si="60"/>
        <v>#VALUE!</v>
      </c>
      <c r="BU24" s="67" t="e">
        <f t="shared" si="61"/>
        <v>#VALUE!</v>
      </c>
      <c r="BV24" s="67" t="e">
        <f t="shared" si="62"/>
        <v>#VALUE!</v>
      </c>
      <c r="BW24" s="67" t="e">
        <f t="shared" si="63"/>
        <v>#VALUE!</v>
      </c>
      <c r="BX24" s="67" t="e">
        <f t="shared" si="64"/>
        <v>#VALUE!</v>
      </c>
      <c r="BY24" s="67" t="e">
        <f t="shared" si="65"/>
        <v>#VALUE!</v>
      </c>
      <c r="BZ24" s="67" t="e">
        <f t="shared" si="66"/>
        <v>#VALUE!</v>
      </c>
      <c r="CA24" s="67" t="e">
        <f t="shared" si="67"/>
        <v>#VALUE!</v>
      </c>
      <c r="CB24" s="67" t="e">
        <f t="shared" si="68"/>
        <v>#VALUE!</v>
      </c>
      <c r="CC24" s="67"/>
      <c r="CD24" s="67" t="e">
        <f t="shared" si="69"/>
        <v>#VALUE!</v>
      </c>
      <c r="CE24" s="67" t="e">
        <f t="shared" si="70"/>
        <v>#VALUE!</v>
      </c>
      <c r="CF24" s="67" t="e">
        <f t="shared" si="71"/>
        <v>#VALUE!</v>
      </c>
      <c r="CG24" s="67" t="e">
        <f t="shared" si="72"/>
        <v>#VALUE!</v>
      </c>
      <c r="CH24" s="67" t="e">
        <f t="shared" si="73"/>
        <v>#VALUE!</v>
      </c>
      <c r="CI24" s="67" t="e">
        <f t="shared" si="74"/>
        <v>#VALUE!</v>
      </c>
      <c r="CJ24" s="67" t="e">
        <f t="shared" si="75"/>
        <v>#VALUE!</v>
      </c>
      <c r="CK24" s="67" t="e">
        <f t="shared" si="76"/>
        <v>#VALUE!</v>
      </c>
      <c r="CL24" s="67" t="e">
        <f t="shared" si="77"/>
        <v>#VALUE!</v>
      </c>
      <c r="CM24" s="67" t="e">
        <f t="shared" si="78"/>
        <v>#VALUE!</v>
      </c>
      <c r="CN24" s="67" t="e">
        <f t="shared" si="79"/>
        <v>#VALUE!</v>
      </c>
      <c r="CO24" s="67" t="e">
        <f t="shared" si="80"/>
        <v>#VALUE!</v>
      </c>
      <c r="CP24" s="67" t="e">
        <f t="shared" si="81"/>
        <v>#VALUE!</v>
      </c>
      <c r="CQ24" s="67" t="e">
        <f t="shared" si="82"/>
        <v>#VALUE!</v>
      </c>
      <c r="CR24" s="67" t="e">
        <f t="shared" si="83"/>
        <v>#VALUE!</v>
      </c>
      <c r="CS24" s="67" t="e">
        <f t="shared" si="84"/>
        <v>#VALUE!</v>
      </c>
      <c r="CT24" s="67" t="e">
        <f t="shared" si="85"/>
        <v>#VALUE!</v>
      </c>
      <c r="CU24" s="67" t="e">
        <f t="shared" si="86"/>
        <v>#VALUE!</v>
      </c>
      <c r="CV24" s="67" t="e">
        <f t="shared" si="87"/>
        <v>#VALUE!</v>
      </c>
      <c r="CW24" s="67" t="e">
        <f t="shared" si="88"/>
        <v>#VALUE!</v>
      </c>
      <c r="CY24" s="66">
        <f t="shared" si="89"/>
        <v>0</v>
      </c>
      <c r="CZ24" s="66">
        <f t="shared" si="90"/>
        <v>0</v>
      </c>
      <c r="DB24" s="66">
        <f t="shared" si="91"/>
        <v>0</v>
      </c>
      <c r="DD24" s="67">
        <f t="shared" si="92"/>
        <v>0</v>
      </c>
      <c r="DE24" s="67">
        <f t="shared" si="93"/>
        <v>0</v>
      </c>
      <c r="DF24" s="67">
        <f t="shared" si="94"/>
        <v>0</v>
      </c>
      <c r="DH24" s="67">
        <f t="shared" si="95"/>
        <v>0</v>
      </c>
      <c r="DI24" s="67">
        <f t="shared" si="96"/>
        <v>0</v>
      </c>
      <c r="DJ24" s="67">
        <f t="shared" si="97"/>
        <v>0</v>
      </c>
    </row>
    <row r="25" spans="1:114" ht="15" customHeight="1">
      <c r="A25" s="16"/>
      <c r="B25" s="17">
        <f>IF(Соперники!B48&lt;&gt;"",Соперники!B48,"")</f>
      </c>
      <c r="C25" s="54" t="e">
        <f>((VALUE(MID(Соперники!C48,1,1))))</f>
        <v>#VALUE!</v>
      </c>
      <c r="D25" s="54" t="e">
        <f>((VALUE(MID(Соперники!C48,2,1))))</f>
        <v>#VALUE!</v>
      </c>
      <c r="E25" s="54" t="e">
        <f>((VALUE(MID(Соперники!C48,3,1))))</f>
        <v>#VALUE!</v>
      </c>
      <c r="F25" s="54" t="e">
        <f>((VALUE(MID(Соперники!C48,4,1))))</f>
        <v>#VALUE!</v>
      </c>
      <c r="G25" s="54" t="e">
        <f>((VALUE(MID(Соперники!C48,5,1))))</f>
        <v>#VALUE!</v>
      </c>
      <c r="H25" s="54" t="e">
        <f>((VALUE(MID(Соперники!C48,6,1))))</f>
        <v>#VALUE!</v>
      </c>
      <c r="I25" s="54" t="e">
        <f>((VALUE(MID(Соперники!C48,7,1))))</f>
        <v>#VALUE!</v>
      </c>
      <c r="J25" s="54" t="e">
        <f>((VALUE(MID(Соперники!C48,8,1))))</f>
        <v>#VALUE!</v>
      </c>
      <c r="K25" s="54" t="e">
        <f>((VALUE(MID(Соперники!C48,9,1))))</f>
        <v>#VALUE!</v>
      </c>
      <c r="L25" s="54" t="e">
        <f>((VALUE(MID(Соперники!C48,10,1))))</f>
        <v>#VALUE!</v>
      </c>
      <c r="M25" s="54" t="e">
        <f>((VALUE(MID(Соперники!C48,11,1))))</f>
        <v>#VALUE!</v>
      </c>
      <c r="N25" s="54" t="e">
        <f>((VALUE(MID(Соперники!C48,12,1))))</f>
        <v>#VALUE!</v>
      </c>
      <c r="O25" s="54" t="e">
        <f>((VALUE(MID(Соперники!C48,13,1))))</f>
        <v>#VALUE!</v>
      </c>
      <c r="P25" s="54" t="e">
        <f>((VALUE(MID(Соперники!C48,14,1))))</f>
        <v>#VALUE!</v>
      </c>
      <c r="Q25" s="54" t="e">
        <f>((VALUE(MID(Соперники!C48,15,1))))</f>
        <v>#VALUE!</v>
      </c>
      <c r="R25" s="54" t="e">
        <f>((VALUE(MID(Соперники!C48,16,1))))</f>
        <v>#VALUE!</v>
      </c>
      <c r="S25" s="54" t="e">
        <f>((VALUE(MID(Соперники!C48,17,1))))</f>
        <v>#VALUE!</v>
      </c>
      <c r="T25" s="54" t="e">
        <f>((VALUE(MID(Соперники!C48,18,1))))</f>
        <v>#VALUE!</v>
      </c>
      <c r="U25" s="54" t="e">
        <f>((VALUE(MID(Соперники!C48,19,1))))</f>
        <v>#VALUE!</v>
      </c>
      <c r="V25" s="54" t="e">
        <f>((VALUE(MID(Соперники!C48,20,1))))</f>
        <v>#VALUE!</v>
      </c>
      <c r="W25" s="18"/>
      <c r="X25" s="54" t="e">
        <f>((VALUE(MID(Соперники!AA48,1,1))))</f>
        <v>#VALUE!</v>
      </c>
      <c r="Y25" s="54" t="e">
        <f>((VALUE(MID(Соперники!AA48,2,1))))</f>
        <v>#VALUE!</v>
      </c>
      <c r="Z25" s="54" t="e">
        <f>((VALUE(MID(Соперники!AA48,3,1))))</f>
        <v>#VALUE!</v>
      </c>
      <c r="AA25" s="54" t="e">
        <f>((VALUE(MID(Соперники!AA48,4,1))))</f>
        <v>#VALUE!</v>
      </c>
      <c r="AB25" s="54" t="e">
        <f>((VALUE(MID(Соперники!AA48,5,1))))</f>
        <v>#VALUE!</v>
      </c>
      <c r="AC25" s="54" t="e">
        <f>((VALUE(MID(Соперники!AA48,6,1))))</f>
        <v>#VALUE!</v>
      </c>
      <c r="AD25" s="54" t="e">
        <f>((VALUE(MID(Соперники!AA48,7,1))))</f>
        <v>#VALUE!</v>
      </c>
      <c r="AE25" s="54" t="e">
        <f>((VALUE(MID(Соперники!AA48,8,1))))</f>
        <v>#VALUE!</v>
      </c>
      <c r="AF25" s="54" t="e">
        <f>((VALUE(MID(Соперники!AA48,9,1))))</f>
        <v>#VALUE!</v>
      </c>
      <c r="AG25" s="54" t="e">
        <f>((VALUE(MID(Соперники!AA48,10,1))))</f>
        <v>#VALUE!</v>
      </c>
      <c r="AH25" s="54" t="e">
        <f>((VALUE(MID(Соперники!AA48,11,1))))</f>
        <v>#VALUE!</v>
      </c>
      <c r="AI25" s="54" t="e">
        <f>((VALUE(MID(Соперники!AA48,12,1))))</f>
        <v>#VALUE!</v>
      </c>
      <c r="AJ25" s="54" t="e">
        <f>((VALUE(MID(Соперники!AA48,13,1))))</f>
        <v>#VALUE!</v>
      </c>
      <c r="AK25" s="54" t="e">
        <f>((VALUE(MID(Соперники!AA48,14,1))))</f>
        <v>#VALUE!</v>
      </c>
      <c r="AL25" s="54" t="e">
        <f>((VALUE(MID(Соперники!AA48,15,1))))</f>
        <v>#VALUE!</v>
      </c>
      <c r="AM25" s="54" t="e">
        <f>((VALUE(MID(Соперники!AA48,16,1))))</f>
        <v>#VALUE!</v>
      </c>
      <c r="AN25" s="54" t="e">
        <f>((VALUE(MID(Соперники!AA48,17,1))))</f>
        <v>#VALUE!</v>
      </c>
      <c r="AO25" s="54" t="e">
        <f>((VALUE(MID(Соперники!AA48,18,1))))</f>
        <v>#VALUE!</v>
      </c>
      <c r="AP25" s="54" t="e">
        <f>((VALUE(MID(Соперники!AA48,19,1))))</f>
        <v>#VALUE!</v>
      </c>
      <c r="AQ25" s="54" t="e">
        <f>((VALUE(MID(Соперники!AA48,20,1))))</f>
        <v>#VALUE!</v>
      </c>
      <c r="AR25" s="19">
        <f>IF(Соперники!AU48&lt;&gt;"",Соперники!AU48,"")</f>
      </c>
      <c r="BI25" s="67" t="e">
        <f t="shared" si="49"/>
        <v>#VALUE!</v>
      </c>
      <c r="BJ25" s="67" t="e">
        <f t="shared" si="50"/>
        <v>#VALUE!</v>
      </c>
      <c r="BK25" s="67" t="e">
        <f t="shared" si="51"/>
        <v>#VALUE!</v>
      </c>
      <c r="BL25" s="67" t="e">
        <f t="shared" si="52"/>
        <v>#VALUE!</v>
      </c>
      <c r="BM25" s="67" t="e">
        <f t="shared" si="53"/>
        <v>#VALUE!</v>
      </c>
      <c r="BN25" s="67" t="e">
        <f t="shared" si="54"/>
        <v>#VALUE!</v>
      </c>
      <c r="BO25" s="67" t="e">
        <f t="shared" si="55"/>
        <v>#VALUE!</v>
      </c>
      <c r="BP25" s="67" t="e">
        <f t="shared" si="56"/>
        <v>#VALUE!</v>
      </c>
      <c r="BQ25" s="67" t="e">
        <f t="shared" si="57"/>
        <v>#VALUE!</v>
      </c>
      <c r="BR25" s="67" t="e">
        <f t="shared" si="58"/>
        <v>#VALUE!</v>
      </c>
      <c r="BS25" s="67" t="e">
        <f t="shared" si="59"/>
        <v>#VALUE!</v>
      </c>
      <c r="BT25" s="67" t="e">
        <f t="shared" si="60"/>
        <v>#VALUE!</v>
      </c>
      <c r="BU25" s="67" t="e">
        <f t="shared" si="61"/>
        <v>#VALUE!</v>
      </c>
      <c r="BV25" s="67" t="e">
        <f t="shared" si="62"/>
        <v>#VALUE!</v>
      </c>
      <c r="BW25" s="67" t="e">
        <f t="shared" si="63"/>
        <v>#VALUE!</v>
      </c>
      <c r="BX25" s="67" t="e">
        <f t="shared" si="64"/>
        <v>#VALUE!</v>
      </c>
      <c r="BY25" s="67" t="e">
        <f t="shared" si="65"/>
        <v>#VALUE!</v>
      </c>
      <c r="BZ25" s="67" t="e">
        <f t="shared" si="66"/>
        <v>#VALUE!</v>
      </c>
      <c r="CA25" s="67" t="e">
        <f t="shared" si="67"/>
        <v>#VALUE!</v>
      </c>
      <c r="CB25" s="67" t="e">
        <f t="shared" si="68"/>
        <v>#VALUE!</v>
      </c>
      <c r="CC25" s="67"/>
      <c r="CD25" s="67" t="e">
        <f t="shared" si="69"/>
        <v>#VALUE!</v>
      </c>
      <c r="CE25" s="67" t="e">
        <f t="shared" si="70"/>
        <v>#VALUE!</v>
      </c>
      <c r="CF25" s="67" t="e">
        <f t="shared" si="71"/>
        <v>#VALUE!</v>
      </c>
      <c r="CG25" s="67" t="e">
        <f t="shared" si="72"/>
        <v>#VALUE!</v>
      </c>
      <c r="CH25" s="67" t="e">
        <f t="shared" si="73"/>
        <v>#VALUE!</v>
      </c>
      <c r="CI25" s="67" t="e">
        <f t="shared" si="74"/>
        <v>#VALUE!</v>
      </c>
      <c r="CJ25" s="67" t="e">
        <f t="shared" si="75"/>
        <v>#VALUE!</v>
      </c>
      <c r="CK25" s="67" t="e">
        <f t="shared" si="76"/>
        <v>#VALUE!</v>
      </c>
      <c r="CL25" s="67" t="e">
        <f t="shared" si="77"/>
        <v>#VALUE!</v>
      </c>
      <c r="CM25" s="67" t="e">
        <f t="shared" si="78"/>
        <v>#VALUE!</v>
      </c>
      <c r="CN25" s="67" t="e">
        <f t="shared" si="79"/>
        <v>#VALUE!</v>
      </c>
      <c r="CO25" s="67" t="e">
        <f t="shared" si="80"/>
        <v>#VALUE!</v>
      </c>
      <c r="CP25" s="67" t="e">
        <f t="shared" si="81"/>
        <v>#VALUE!</v>
      </c>
      <c r="CQ25" s="67" t="e">
        <f t="shared" si="82"/>
        <v>#VALUE!</v>
      </c>
      <c r="CR25" s="67" t="e">
        <f t="shared" si="83"/>
        <v>#VALUE!</v>
      </c>
      <c r="CS25" s="67" t="e">
        <f t="shared" si="84"/>
        <v>#VALUE!</v>
      </c>
      <c r="CT25" s="67" t="e">
        <f t="shared" si="85"/>
        <v>#VALUE!</v>
      </c>
      <c r="CU25" s="67" t="e">
        <f t="shared" si="86"/>
        <v>#VALUE!</v>
      </c>
      <c r="CV25" s="67" t="e">
        <f t="shared" si="87"/>
        <v>#VALUE!</v>
      </c>
      <c r="CW25" s="67" t="e">
        <f t="shared" si="88"/>
        <v>#VALUE!</v>
      </c>
      <c r="CY25" s="66">
        <f t="shared" si="89"/>
        <v>0</v>
      </c>
      <c r="CZ25" s="66">
        <f t="shared" si="90"/>
        <v>0</v>
      </c>
      <c r="DB25" s="66">
        <f t="shared" si="91"/>
        <v>0</v>
      </c>
      <c r="DD25" s="67">
        <f t="shared" si="92"/>
        <v>0</v>
      </c>
      <c r="DE25" s="67">
        <f t="shared" si="93"/>
        <v>0</v>
      </c>
      <c r="DF25" s="67">
        <f t="shared" si="94"/>
        <v>0</v>
      </c>
      <c r="DH25" s="67">
        <f t="shared" si="95"/>
        <v>0</v>
      </c>
      <c r="DI25" s="67">
        <f t="shared" si="96"/>
        <v>0</v>
      </c>
      <c r="DJ25" s="67">
        <f t="shared" si="97"/>
        <v>0</v>
      </c>
    </row>
    <row r="26" spans="1:114" ht="15" customHeight="1">
      <c r="A26" s="16"/>
      <c r="B26" s="17">
        <f>IF(Соперники!B49&lt;&gt;"",Соперники!B49,"")</f>
      </c>
      <c r="C26" s="54" t="e">
        <f>((VALUE(MID(Соперники!C49,1,1))))</f>
        <v>#VALUE!</v>
      </c>
      <c r="D26" s="54" t="e">
        <f>((VALUE(MID(Соперники!C49,2,1))))</f>
        <v>#VALUE!</v>
      </c>
      <c r="E26" s="54" t="e">
        <f>((VALUE(MID(Соперники!C49,3,1))))</f>
        <v>#VALUE!</v>
      </c>
      <c r="F26" s="54" t="e">
        <f>((VALUE(MID(Соперники!C49,4,1))))</f>
        <v>#VALUE!</v>
      </c>
      <c r="G26" s="54" t="e">
        <f>((VALUE(MID(Соперники!C49,5,1))))</f>
        <v>#VALUE!</v>
      </c>
      <c r="H26" s="54" t="e">
        <f>((VALUE(MID(Соперники!C49,6,1))))</f>
        <v>#VALUE!</v>
      </c>
      <c r="I26" s="54" t="e">
        <f>((VALUE(MID(Соперники!C49,7,1))))</f>
        <v>#VALUE!</v>
      </c>
      <c r="J26" s="54" t="e">
        <f>((VALUE(MID(Соперники!C49,8,1))))</f>
        <v>#VALUE!</v>
      </c>
      <c r="K26" s="54" t="e">
        <f>((VALUE(MID(Соперники!C49,9,1))))</f>
        <v>#VALUE!</v>
      </c>
      <c r="L26" s="54" t="e">
        <f>((VALUE(MID(Соперники!C49,10,1))))</f>
        <v>#VALUE!</v>
      </c>
      <c r="M26" s="54" t="e">
        <f>((VALUE(MID(Соперники!C49,11,1))))</f>
        <v>#VALUE!</v>
      </c>
      <c r="N26" s="54" t="e">
        <f>((VALUE(MID(Соперники!C49,12,1))))</f>
        <v>#VALUE!</v>
      </c>
      <c r="O26" s="54" t="e">
        <f>((VALUE(MID(Соперники!C49,13,1))))</f>
        <v>#VALUE!</v>
      </c>
      <c r="P26" s="54" t="e">
        <f>((VALUE(MID(Соперники!C49,14,1))))</f>
        <v>#VALUE!</v>
      </c>
      <c r="Q26" s="54" t="e">
        <f>((VALUE(MID(Соперники!C49,15,1))))</f>
        <v>#VALUE!</v>
      </c>
      <c r="R26" s="54" t="e">
        <f>((VALUE(MID(Соперники!C49,16,1))))</f>
        <v>#VALUE!</v>
      </c>
      <c r="S26" s="54" t="e">
        <f>((VALUE(MID(Соперники!C49,17,1))))</f>
        <v>#VALUE!</v>
      </c>
      <c r="T26" s="54" t="e">
        <f>((VALUE(MID(Соперники!C49,18,1))))</f>
        <v>#VALUE!</v>
      </c>
      <c r="U26" s="54" t="e">
        <f>((VALUE(MID(Соперники!C49,19,1))))</f>
        <v>#VALUE!</v>
      </c>
      <c r="V26" s="54" t="e">
        <f>((VALUE(MID(Соперники!C49,20,1))))</f>
        <v>#VALUE!</v>
      </c>
      <c r="W26" s="18"/>
      <c r="X26" s="54" t="e">
        <f>((VALUE(MID(Соперники!AA49,1,1))))</f>
        <v>#VALUE!</v>
      </c>
      <c r="Y26" s="54" t="e">
        <f>((VALUE(MID(Соперники!AA49,2,1))))</f>
        <v>#VALUE!</v>
      </c>
      <c r="Z26" s="54" t="e">
        <f>((VALUE(MID(Соперники!AA49,3,1))))</f>
        <v>#VALUE!</v>
      </c>
      <c r="AA26" s="54" t="e">
        <f>((VALUE(MID(Соперники!AA49,4,1))))</f>
        <v>#VALUE!</v>
      </c>
      <c r="AB26" s="54" t="e">
        <f>((VALUE(MID(Соперники!AA49,5,1))))</f>
        <v>#VALUE!</v>
      </c>
      <c r="AC26" s="54" t="e">
        <f>((VALUE(MID(Соперники!AA49,6,1))))</f>
        <v>#VALUE!</v>
      </c>
      <c r="AD26" s="54" t="e">
        <f>((VALUE(MID(Соперники!AA49,7,1))))</f>
        <v>#VALUE!</v>
      </c>
      <c r="AE26" s="54" t="e">
        <f>((VALUE(MID(Соперники!AA49,8,1))))</f>
        <v>#VALUE!</v>
      </c>
      <c r="AF26" s="54" t="e">
        <f>((VALUE(MID(Соперники!AA49,9,1))))</f>
        <v>#VALUE!</v>
      </c>
      <c r="AG26" s="54" t="e">
        <f>((VALUE(MID(Соперники!AA49,10,1))))</f>
        <v>#VALUE!</v>
      </c>
      <c r="AH26" s="54" t="e">
        <f>((VALUE(MID(Соперники!AA49,11,1))))</f>
        <v>#VALUE!</v>
      </c>
      <c r="AI26" s="54" t="e">
        <f>((VALUE(MID(Соперники!AA49,12,1))))</f>
        <v>#VALUE!</v>
      </c>
      <c r="AJ26" s="54" t="e">
        <f>((VALUE(MID(Соперники!AA49,13,1))))</f>
        <v>#VALUE!</v>
      </c>
      <c r="AK26" s="54" t="e">
        <f>((VALUE(MID(Соперники!AA49,14,1))))</f>
        <v>#VALUE!</v>
      </c>
      <c r="AL26" s="54" t="e">
        <f>((VALUE(MID(Соперники!AA49,15,1))))</f>
        <v>#VALUE!</v>
      </c>
      <c r="AM26" s="54" t="e">
        <f>((VALUE(MID(Соперники!AA49,16,1))))</f>
        <v>#VALUE!</v>
      </c>
      <c r="AN26" s="54" t="e">
        <f>((VALUE(MID(Соперники!AA49,17,1))))</f>
        <v>#VALUE!</v>
      </c>
      <c r="AO26" s="54" t="e">
        <f>((VALUE(MID(Соперники!AA49,18,1))))</f>
        <v>#VALUE!</v>
      </c>
      <c r="AP26" s="54" t="e">
        <f>((VALUE(MID(Соперники!AA49,19,1))))</f>
        <v>#VALUE!</v>
      </c>
      <c r="AQ26" s="54" t="e">
        <f>((VALUE(MID(Соперники!AA49,20,1))))</f>
        <v>#VALUE!</v>
      </c>
      <c r="AR26" s="19">
        <f>IF(Соперники!AU49&lt;&gt;"",Соперники!AU49,"")</f>
      </c>
      <c r="BI26" s="67" t="e">
        <f t="shared" si="49"/>
        <v>#VALUE!</v>
      </c>
      <c r="BJ26" s="67" t="e">
        <f t="shared" si="50"/>
        <v>#VALUE!</v>
      </c>
      <c r="BK26" s="67" t="e">
        <f t="shared" si="51"/>
        <v>#VALUE!</v>
      </c>
      <c r="BL26" s="67" t="e">
        <f t="shared" si="52"/>
        <v>#VALUE!</v>
      </c>
      <c r="BM26" s="67" t="e">
        <f t="shared" si="53"/>
        <v>#VALUE!</v>
      </c>
      <c r="BN26" s="67" t="e">
        <f t="shared" si="54"/>
        <v>#VALUE!</v>
      </c>
      <c r="BO26" s="67" t="e">
        <f t="shared" si="55"/>
        <v>#VALUE!</v>
      </c>
      <c r="BP26" s="67" t="e">
        <f t="shared" si="56"/>
        <v>#VALUE!</v>
      </c>
      <c r="BQ26" s="67" t="e">
        <f t="shared" si="57"/>
        <v>#VALUE!</v>
      </c>
      <c r="BR26" s="67" t="e">
        <f t="shared" si="58"/>
        <v>#VALUE!</v>
      </c>
      <c r="BS26" s="67" t="e">
        <f t="shared" si="59"/>
        <v>#VALUE!</v>
      </c>
      <c r="BT26" s="67" t="e">
        <f t="shared" si="60"/>
        <v>#VALUE!</v>
      </c>
      <c r="BU26" s="67" t="e">
        <f t="shared" si="61"/>
        <v>#VALUE!</v>
      </c>
      <c r="BV26" s="67" t="e">
        <f t="shared" si="62"/>
        <v>#VALUE!</v>
      </c>
      <c r="BW26" s="67" t="e">
        <f t="shared" si="63"/>
        <v>#VALUE!</v>
      </c>
      <c r="BX26" s="67" t="e">
        <f t="shared" si="64"/>
        <v>#VALUE!</v>
      </c>
      <c r="BY26" s="67" t="e">
        <f t="shared" si="65"/>
        <v>#VALUE!</v>
      </c>
      <c r="BZ26" s="67" t="e">
        <f t="shared" si="66"/>
        <v>#VALUE!</v>
      </c>
      <c r="CA26" s="67" t="e">
        <f t="shared" si="67"/>
        <v>#VALUE!</v>
      </c>
      <c r="CB26" s="67" t="e">
        <f t="shared" si="68"/>
        <v>#VALUE!</v>
      </c>
      <c r="CC26" s="67"/>
      <c r="CD26" s="67" t="e">
        <f t="shared" si="69"/>
        <v>#VALUE!</v>
      </c>
      <c r="CE26" s="67" t="e">
        <f t="shared" si="70"/>
        <v>#VALUE!</v>
      </c>
      <c r="CF26" s="67" t="e">
        <f t="shared" si="71"/>
        <v>#VALUE!</v>
      </c>
      <c r="CG26" s="67" t="e">
        <f t="shared" si="72"/>
        <v>#VALUE!</v>
      </c>
      <c r="CH26" s="67" t="e">
        <f t="shared" si="73"/>
        <v>#VALUE!</v>
      </c>
      <c r="CI26" s="67" t="e">
        <f t="shared" si="74"/>
        <v>#VALUE!</v>
      </c>
      <c r="CJ26" s="67" t="e">
        <f t="shared" si="75"/>
        <v>#VALUE!</v>
      </c>
      <c r="CK26" s="67" t="e">
        <f t="shared" si="76"/>
        <v>#VALUE!</v>
      </c>
      <c r="CL26" s="67" t="e">
        <f t="shared" si="77"/>
        <v>#VALUE!</v>
      </c>
      <c r="CM26" s="67" t="e">
        <f t="shared" si="78"/>
        <v>#VALUE!</v>
      </c>
      <c r="CN26" s="67" t="e">
        <f t="shared" si="79"/>
        <v>#VALUE!</v>
      </c>
      <c r="CO26" s="67" t="e">
        <f t="shared" si="80"/>
        <v>#VALUE!</v>
      </c>
      <c r="CP26" s="67" t="e">
        <f t="shared" si="81"/>
        <v>#VALUE!</v>
      </c>
      <c r="CQ26" s="67" t="e">
        <f t="shared" si="82"/>
        <v>#VALUE!</v>
      </c>
      <c r="CR26" s="67" t="e">
        <f t="shared" si="83"/>
        <v>#VALUE!</v>
      </c>
      <c r="CS26" s="67" t="e">
        <f t="shared" si="84"/>
        <v>#VALUE!</v>
      </c>
      <c r="CT26" s="67" t="e">
        <f t="shared" si="85"/>
        <v>#VALUE!</v>
      </c>
      <c r="CU26" s="67" t="e">
        <f t="shared" si="86"/>
        <v>#VALUE!</v>
      </c>
      <c r="CV26" s="67" t="e">
        <f t="shared" si="87"/>
        <v>#VALUE!</v>
      </c>
      <c r="CW26" s="67" t="e">
        <f t="shared" si="88"/>
        <v>#VALUE!</v>
      </c>
      <c r="CY26" s="66">
        <f t="shared" si="89"/>
        <v>0</v>
      </c>
      <c r="CZ26" s="66">
        <f t="shared" si="90"/>
        <v>0</v>
      </c>
      <c r="DB26" s="66">
        <f t="shared" si="91"/>
        <v>0</v>
      </c>
      <c r="DD26" s="67">
        <f t="shared" si="92"/>
        <v>0</v>
      </c>
      <c r="DE26" s="67">
        <f t="shared" si="93"/>
        <v>0</v>
      </c>
      <c r="DF26" s="67">
        <f t="shared" si="94"/>
        <v>0</v>
      </c>
      <c r="DH26" s="67">
        <f t="shared" si="95"/>
        <v>0</v>
      </c>
      <c r="DI26" s="67">
        <f t="shared" si="96"/>
        <v>0</v>
      </c>
      <c r="DJ26" s="67">
        <f t="shared" si="97"/>
        <v>0</v>
      </c>
    </row>
    <row r="27" spans="1:114" ht="15" customHeight="1">
      <c r="A27" s="16"/>
      <c r="B27" s="17">
        <f>IF(Соперники!B50&lt;&gt;"",Соперники!B50,"")</f>
      </c>
      <c r="C27" s="54" t="e">
        <f>((VALUE(MID(Соперники!C50,1,1))))</f>
        <v>#VALUE!</v>
      </c>
      <c r="D27" s="54" t="e">
        <f>((VALUE(MID(Соперники!C50,2,1))))</f>
        <v>#VALUE!</v>
      </c>
      <c r="E27" s="54" t="e">
        <f>((VALUE(MID(Соперники!C50,3,1))))</f>
        <v>#VALUE!</v>
      </c>
      <c r="F27" s="54" t="e">
        <f>((VALUE(MID(Соперники!C50,4,1))))</f>
        <v>#VALUE!</v>
      </c>
      <c r="G27" s="54" t="e">
        <f>((VALUE(MID(Соперники!C50,5,1))))</f>
        <v>#VALUE!</v>
      </c>
      <c r="H27" s="54" t="e">
        <f>((VALUE(MID(Соперники!C50,6,1))))</f>
        <v>#VALUE!</v>
      </c>
      <c r="I27" s="54" t="e">
        <f>((VALUE(MID(Соперники!C50,7,1))))</f>
        <v>#VALUE!</v>
      </c>
      <c r="J27" s="54" t="e">
        <f>((VALUE(MID(Соперники!C50,8,1))))</f>
        <v>#VALUE!</v>
      </c>
      <c r="K27" s="54" t="e">
        <f>((VALUE(MID(Соперники!C50,9,1))))</f>
        <v>#VALUE!</v>
      </c>
      <c r="L27" s="54" t="e">
        <f>((VALUE(MID(Соперники!C50,10,1))))</f>
        <v>#VALUE!</v>
      </c>
      <c r="M27" s="54" t="e">
        <f>((VALUE(MID(Соперники!C50,11,1))))</f>
        <v>#VALUE!</v>
      </c>
      <c r="N27" s="54" t="e">
        <f>((VALUE(MID(Соперники!C50,12,1))))</f>
        <v>#VALUE!</v>
      </c>
      <c r="O27" s="54" t="e">
        <f>((VALUE(MID(Соперники!C50,13,1))))</f>
        <v>#VALUE!</v>
      </c>
      <c r="P27" s="54" t="e">
        <f>((VALUE(MID(Соперники!C50,14,1))))</f>
        <v>#VALUE!</v>
      </c>
      <c r="Q27" s="54" t="e">
        <f>((VALUE(MID(Соперники!C50,15,1))))</f>
        <v>#VALUE!</v>
      </c>
      <c r="R27" s="54" t="e">
        <f>((VALUE(MID(Соперники!C50,16,1))))</f>
        <v>#VALUE!</v>
      </c>
      <c r="S27" s="54" t="e">
        <f>((VALUE(MID(Соперники!C50,17,1))))</f>
        <v>#VALUE!</v>
      </c>
      <c r="T27" s="54" t="e">
        <f>((VALUE(MID(Соперники!C50,18,1))))</f>
        <v>#VALUE!</v>
      </c>
      <c r="U27" s="54" t="e">
        <f>((VALUE(MID(Соперники!C50,19,1))))</f>
        <v>#VALUE!</v>
      </c>
      <c r="V27" s="54" t="e">
        <f>((VALUE(MID(Соперники!C50,20,1))))</f>
        <v>#VALUE!</v>
      </c>
      <c r="W27" s="18"/>
      <c r="X27" s="54" t="e">
        <f>((VALUE(MID(Соперники!AA50,1,1))))</f>
        <v>#VALUE!</v>
      </c>
      <c r="Y27" s="54" t="e">
        <f>((VALUE(MID(Соперники!AA50,2,1))))</f>
        <v>#VALUE!</v>
      </c>
      <c r="Z27" s="54" t="e">
        <f>((VALUE(MID(Соперники!AA50,3,1))))</f>
        <v>#VALUE!</v>
      </c>
      <c r="AA27" s="54" t="e">
        <f>((VALUE(MID(Соперники!AA50,4,1))))</f>
        <v>#VALUE!</v>
      </c>
      <c r="AB27" s="54" t="e">
        <f>((VALUE(MID(Соперники!AA50,5,1))))</f>
        <v>#VALUE!</v>
      </c>
      <c r="AC27" s="54" t="e">
        <f>((VALUE(MID(Соперники!AA50,6,1))))</f>
        <v>#VALUE!</v>
      </c>
      <c r="AD27" s="54" t="e">
        <f>((VALUE(MID(Соперники!AA50,7,1))))</f>
        <v>#VALUE!</v>
      </c>
      <c r="AE27" s="54" t="e">
        <f>((VALUE(MID(Соперники!AA50,8,1))))</f>
        <v>#VALUE!</v>
      </c>
      <c r="AF27" s="54" t="e">
        <f>((VALUE(MID(Соперники!AA50,9,1))))</f>
        <v>#VALUE!</v>
      </c>
      <c r="AG27" s="54" t="e">
        <f>((VALUE(MID(Соперники!AA50,10,1))))</f>
        <v>#VALUE!</v>
      </c>
      <c r="AH27" s="54" t="e">
        <f>((VALUE(MID(Соперники!AA50,11,1))))</f>
        <v>#VALUE!</v>
      </c>
      <c r="AI27" s="54" t="e">
        <f>((VALUE(MID(Соперники!AA50,12,1))))</f>
        <v>#VALUE!</v>
      </c>
      <c r="AJ27" s="54" t="e">
        <f>((VALUE(MID(Соперники!AA50,13,1))))</f>
        <v>#VALUE!</v>
      </c>
      <c r="AK27" s="54" t="e">
        <f>((VALUE(MID(Соперники!AA50,14,1))))</f>
        <v>#VALUE!</v>
      </c>
      <c r="AL27" s="54" t="e">
        <f>((VALUE(MID(Соперники!AA50,15,1))))</f>
        <v>#VALUE!</v>
      </c>
      <c r="AM27" s="54" t="e">
        <f>((VALUE(MID(Соперники!AA50,16,1))))</f>
        <v>#VALUE!</v>
      </c>
      <c r="AN27" s="54" t="e">
        <f>((VALUE(MID(Соперники!AA50,17,1))))</f>
        <v>#VALUE!</v>
      </c>
      <c r="AO27" s="54" t="e">
        <f>((VALUE(MID(Соперники!AA50,18,1))))</f>
        <v>#VALUE!</v>
      </c>
      <c r="AP27" s="54" t="e">
        <f>((VALUE(MID(Соперники!AA50,19,1))))</f>
        <v>#VALUE!</v>
      </c>
      <c r="AQ27" s="54" t="e">
        <f>((VALUE(MID(Соперники!AA50,20,1))))</f>
        <v>#VALUE!</v>
      </c>
      <c r="AR27" s="19">
        <f>IF(Соперники!AU50&lt;&gt;"",Соперники!AU50,"")</f>
      </c>
      <c r="BI27" s="67" t="e">
        <f t="shared" si="49"/>
        <v>#VALUE!</v>
      </c>
      <c r="BJ27" s="67" t="e">
        <f t="shared" si="50"/>
        <v>#VALUE!</v>
      </c>
      <c r="BK27" s="67" t="e">
        <f t="shared" si="51"/>
        <v>#VALUE!</v>
      </c>
      <c r="BL27" s="67" t="e">
        <f t="shared" si="52"/>
        <v>#VALUE!</v>
      </c>
      <c r="BM27" s="67" t="e">
        <f t="shared" si="53"/>
        <v>#VALUE!</v>
      </c>
      <c r="BN27" s="67" t="e">
        <f t="shared" si="54"/>
        <v>#VALUE!</v>
      </c>
      <c r="BO27" s="67" t="e">
        <f t="shared" si="55"/>
        <v>#VALUE!</v>
      </c>
      <c r="BP27" s="67" t="e">
        <f t="shared" si="56"/>
        <v>#VALUE!</v>
      </c>
      <c r="BQ27" s="67" t="e">
        <f t="shared" si="57"/>
        <v>#VALUE!</v>
      </c>
      <c r="BR27" s="67" t="e">
        <f t="shared" si="58"/>
        <v>#VALUE!</v>
      </c>
      <c r="BS27" s="67" t="e">
        <f t="shared" si="59"/>
        <v>#VALUE!</v>
      </c>
      <c r="BT27" s="67" t="e">
        <f t="shared" si="60"/>
        <v>#VALUE!</v>
      </c>
      <c r="BU27" s="67" t="e">
        <f t="shared" si="61"/>
        <v>#VALUE!</v>
      </c>
      <c r="BV27" s="67" t="e">
        <f t="shared" si="62"/>
        <v>#VALUE!</v>
      </c>
      <c r="BW27" s="67" t="e">
        <f t="shared" si="63"/>
        <v>#VALUE!</v>
      </c>
      <c r="BX27" s="67" t="e">
        <f t="shared" si="64"/>
        <v>#VALUE!</v>
      </c>
      <c r="BY27" s="67" t="e">
        <f t="shared" si="65"/>
        <v>#VALUE!</v>
      </c>
      <c r="BZ27" s="67" t="e">
        <f t="shared" si="66"/>
        <v>#VALUE!</v>
      </c>
      <c r="CA27" s="67" t="e">
        <f t="shared" si="67"/>
        <v>#VALUE!</v>
      </c>
      <c r="CB27" s="67" t="e">
        <f t="shared" si="68"/>
        <v>#VALUE!</v>
      </c>
      <c r="CC27" s="67"/>
      <c r="CD27" s="67" t="e">
        <f t="shared" si="69"/>
        <v>#VALUE!</v>
      </c>
      <c r="CE27" s="67" t="e">
        <f t="shared" si="70"/>
        <v>#VALUE!</v>
      </c>
      <c r="CF27" s="67" t="e">
        <f t="shared" si="71"/>
        <v>#VALUE!</v>
      </c>
      <c r="CG27" s="67" t="e">
        <f t="shared" si="72"/>
        <v>#VALUE!</v>
      </c>
      <c r="CH27" s="67" t="e">
        <f t="shared" si="73"/>
        <v>#VALUE!</v>
      </c>
      <c r="CI27" s="67" t="e">
        <f t="shared" si="74"/>
        <v>#VALUE!</v>
      </c>
      <c r="CJ27" s="67" t="e">
        <f t="shared" si="75"/>
        <v>#VALUE!</v>
      </c>
      <c r="CK27" s="67" t="e">
        <f t="shared" si="76"/>
        <v>#VALUE!</v>
      </c>
      <c r="CL27" s="67" t="e">
        <f t="shared" si="77"/>
        <v>#VALUE!</v>
      </c>
      <c r="CM27" s="67" t="e">
        <f t="shared" si="78"/>
        <v>#VALUE!</v>
      </c>
      <c r="CN27" s="67" t="e">
        <f t="shared" si="79"/>
        <v>#VALUE!</v>
      </c>
      <c r="CO27" s="67" t="e">
        <f t="shared" si="80"/>
        <v>#VALUE!</v>
      </c>
      <c r="CP27" s="67" t="e">
        <f t="shared" si="81"/>
        <v>#VALUE!</v>
      </c>
      <c r="CQ27" s="67" t="e">
        <f t="shared" si="82"/>
        <v>#VALUE!</v>
      </c>
      <c r="CR27" s="67" t="e">
        <f t="shared" si="83"/>
        <v>#VALUE!</v>
      </c>
      <c r="CS27" s="67" t="e">
        <f t="shared" si="84"/>
        <v>#VALUE!</v>
      </c>
      <c r="CT27" s="67" t="e">
        <f t="shared" si="85"/>
        <v>#VALUE!</v>
      </c>
      <c r="CU27" s="67" t="e">
        <f t="shared" si="86"/>
        <v>#VALUE!</v>
      </c>
      <c r="CV27" s="67" t="e">
        <f t="shared" si="87"/>
        <v>#VALUE!</v>
      </c>
      <c r="CW27" s="67" t="e">
        <f t="shared" si="88"/>
        <v>#VALUE!</v>
      </c>
      <c r="CY27" s="66">
        <f t="shared" si="89"/>
        <v>0</v>
      </c>
      <c r="CZ27" s="66">
        <f t="shared" si="90"/>
        <v>0</v>
      </c>
      <c r="DB27" s="66">
        <f t="shared" si="91"/>
        <v>0</v>
      </c>
      <c r="DD27" s="67">
        <f t="shared" si="92"/>
        <v>0</v>
      </c>
      <c r="DE27" s="67">
        <f t="shared" si="93"/>
        <v>0</v>
      </c>
      <c r="DF27" s="67">
        <f t="shared" si="94"/>
        <v>0</v>
      </c>
      <c r="DH27" s="67">
        <f t="shared" si="95"/>
        <v>0</v>
      </c>
      <c r="DI27" s="67">
        <f t="shared" si="96"/>
        <v>0</v>
      </c>
      <c r="DJ27" s="67">
        <f t="shared" si="97"/>
        <v>0</v>
      </c>
    </row>
    <row r="28" spans="61:101" ht="15" customHeight="1"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</row>
    <row r="29" spans="1:101" ht="15" customHeight="1">
      <c r="A29" s="29" t="s">
        <v>1</v>
      </c>
      <c r="B29" s="114" t="s">
        <v>2</v>
      </c>
      <c r="C29" s="115"/>
      <c r="D29" s="115"/>
      <c r="E29" s="115"/>
      <c r="F29" s="115"/>
      <c r="G29" s="115"/>
      <c r="H29" s="116"/>
      <c r="I29" s="113" t="s">
        <v>3</v>
      </c>
      <c r="J29" s="11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BI29" s="68" t="str">
        <f aca="true" t="shared" si="98" ref="BI29:BI49">$I$30</f>
        <v>*</v>
      </c>
      <c r="BJ29" s="68" t="str">
        <f aca="true" t="shared" si="99" ref="BJ29:BJ49">$I$31</f>
        <v>*</v>
      </c>
      <c r="BK29" s="68" t="str">
        <f aca="true" t="shared" si="100" ref="BK29:BK49">$I$32</f>
        <v>*</v>
      </c>
      <c r="BL29" s="68" t="str">
        <f aca="true" t="shared" si="101" ref="BL29:BL49">$I$33</f>
        <v>*</v>
      </c>
      <c r="BM29" s="68" t="str">
        <f aca="true" t="shared" si="102" ref="BM29:BM49">$I$34</f>
        <v>*</v>
      </c>
      <c r="BN29" s="68" t="str">
        <f aca="true" t="shared" si="103" ref="BN29:BN49">$I$35</f>
        <v>*</v>
      </c>
      <c r="BO29" s="68" t="str">
        <f aca="true" t="shared" si="104" ref="BO29:BO49">$I$36</f>
        <v>*</v>
      </c>
      <c r="BP29" s="68" t="str">
        <f aca="true" t="shared" si="105" ref="BP29:BP49">$I$37</f>
        <v>*</v>
      </c>
      <c r="BQ29" s="68" t="str">
        <f aca="true" t="shared" si="106" ref="BQ29:BQ49">$I$38</f>
        <v>*</v>
      </c>
      <c r="BR29" s="68" t="str">
        <f aca="true" t="shared" si="107" ref="BR29:BR49">$I$39</f>
        <v>*</v>
      </c>
      <c r="BS29" s="68" t="str">
        <f aca="true" t="shared" si="108" ref="BS29:BS49">$I$40</f>
        <v>*</v>
      </c>
      <c r="BT29" s="68" t="str">
        <f aca="true" t="shared" si="109" ref="BT29:BT49">$I$41</f>
        <v>*</v>
      </c>
      <c r="BU29" s="68" t="str">
        <f aca="true" t="shared" si="110" ref="BU29:BU49">$I$42</f>
        <v>*</v>
      </c>
      <c r="BV29" s="68" t="str">
        <f aca="true" t="shared" si="111" ref="BV29:BV49">$I$43</f>
        <v>*</v>
      </c>
      <c r="BW29" s="68" t="str">
        <f aca="true" t="shared" si="112" ref="BW29:BW49">$I$44</f>
        <v>*</v>
      </c>
      <c r="BX29" s="68" t="str">
        <f aca="true" t="shared" si="113" ref="BX29:BX49">$I$45</f>
        <v>*</v>
      </c>
      <c r="BY29" s="68" t="str">
        <f aca="true" t="shared" si="114" ref="BY29:BY49">$I$46</f>
        <v>*</v>
      </c>
      <c r="BZ29" s="68" t="str">
        <f aca="true" t="shared" si="115" ref="BZ29:BZ49">$I$47</f>
        <v>*</v>
      </c>
      <c r="CA29" s="68" t="str">
        <f aca="true" t="shared" si="116" ref="CA29:CA49">$I$48</f>
        <v>*</v>
      </c>
      <c r="CB29" s="68" t="str">
        <f aca="true" t="shared" si="117" ref="CB29:CB49">$I$49</f>
        <v>*</v>
      </c>
      <c r="CC29" s="67"/>
      <c r="CD29" s="68" t="str">
        <f aca="true" t="shared" si="118" ref="CD29:CD49">$I$30</f>
        <v>*</v>
      </c>
      <c r="CE29" s="68" t="str">
        <f aca="true" t="shared" si="119" ref="CE29:CE49">$I$31</f>
        <v>*</v>
      </c>
      <c r="CF29" s="68" t="str">
        <f aca="true" t="shared" si="120" ref="CF29:CF49">$I$32</f>
        <v>*</v>
      </c>
      <c r="CG29" s="68" t="str">
        <f aca="true" t="shared" si="121" ref="CG29:CG49">$I$33</f>
        <v>*</v>
      </c>
      <c r="CH29" s="68" t="str">
        <f aca="true" t="shared" si="122" ref="CH29:CH49">$I$34</f>
        <v>*</v>
      </c>
      <c r="CI29" s="68" t="str">
        <f aca="true" t="shared" si="123" ref="CI29:CI49">$I$35</f>
        <v>*</v>
      </c>
      <c r="CJ29" s="68" t="str">
        <f aca="true" t="shared" si="124" ref="CJ29:CJ49">$I$36</f>
        <v>*</v>
      </c>
      <c r="CK29" s="68" t="str">
        <f aca="true" t="shared" si="125" ref="CK29:CK49">$I$37</f>
        <v>*</v>
      </c>
      <c r="CL29" s="68" t="str">
        <f aca="true" t="shared" si="126" ref="CL29:CL49">$I$38</f>
        <v>*</v>
      </c>
      <c r="CM29" s="68" t="str">
        <f aca="true" t="shared" si="127" ref="CM29:CM49">$I$39</f>
        <v>*</v>
      </c>
      <c r="CN29" s="68" t="str">
        <f aca="true" t="shared" si="128" ref="CN29:CN49">$I$40</f>
        <v>*</v>
      </c>
      <c r="CO29" s="68" t="str">
        <f aca="true" t="shared" si="129" ref="CO29:CO49">$I$41</f>
        <v>*</v>
      </c>
      <c r="CP29" s="68" t="str">
        <f aca="true" t="shared" si="130" ref="CP29:CP49">$I$42</f>
        <v>*</v>
      </c>
      <c r="CQ29" s="68" t="str">
        <f aca="true" t="shared" si="131" ref="CQ29:CQ49">$I$43</f>
        <v>*</v>
      </c>
      <c r="CR29" s="68" t="str">
        <f aca="true" t="shared" si="132" ref="CR29:CR49">$I$44</f>
        <v>*</v>
      </c>
      <c r="CS29" s="68" t="str">
        <f aca="true" t="shared" si="133" ref="CS29:CS49">$I$45</f>
        <v>*</v>
      </c>
      <c r="CT29" s="68" t="str">
        <f aca="true" t="shared" si="134" ref="CT29:CT49">$I$46</f>
        <v>*</v>
      </c>
      <c r="CU29" s="68" t="str">
        <f aca="true" t="shared" si="135" ref="CU29:CU49">$I$47</f>
        <v>*</v>
      </c>
      <c r="CV29" s="68" t="str">
        <f aca="true" t="shared" si="136" ref="CV29:CV49">$I$48</f>
        <v>*</v>
      </c>
      <c r="CW29" s="68" t="str">
        <f aca="true" t="shared" si="137" ref="CW29:CW49">$I$49</f>
        <v>*</v>
      </c>
    </row>
    <row r="30" spans="1:101" ht="15">
      <c r="A30" s="30">
        <v>1</v>
      </c>
      <c r="B30" s="123" t="s">
        <v>73</v>
      </c>
      <c r="C30" s="124"/>
      <c r="D30" s="124"/>
      <c r="E30" s="124"/>
      <c r="F30" s="124"/>
      <c r="G30" s="124"/>
      <c r="H30" s="125"/>
      <c r="I30" s="121" t="s">
        <v>25</v>
      </c>
      <c r="J30" s="122"/>
      <c r="BI30" s="68" t="str">
        <f t="shared" si="98"/>
        <v>*</v>
      </c>
      <c r="BJ30" s="68" t="str">
        <f t="shared" si="99"/>
        <v>*</v>
      </c>
      <c r="BK30" s="68" t="str">
        <f t="shared" si="100"/>
        <v>*</v>
      </c>
      <c r="BL30" s="68" t="str">
        <f t="shared" si="101"/>
        <v>*</v>
      </c>
      <c r="BM30" s="68" t="str">
        <f t="shared" si="102"/>
        <v>*</v>
      </c>
      <c r="BN30" s="68" t="str">
        <f t="shared" si="103"/>
        <v>*</v>
      </c>
      <c r="BO30" s="68" t="str">
        <f t="shared" si="104"/>
        <v>*</v>
      </c>
      <c r="BP30" s="68" t="str">
        <f t="shared" si="105"/>
        <v>*</v>
      </c>
      <c r="BQ30" s="68" t="str">
        <f t="shared" si="106"/>
        <v>*</v>
      </c>
      <c r="BR30" s="68" t="str">
        <f t="shared" si="107"/>
        <v>*</v>
      </c>
      <c r="BS30" s="68" t="str">
        <f t="shared" si="108"/>
        <v>*</v>
      </c>
      <c r="BT30" s="68" t="str">
        <f t="shared" si="109"/>
        <v>*</v>
      </c>
      <c r="BU30" s="68" t="str">
        <f t="shared" si="110"/>
        <v>*</v>
      </c>
      <c r="BV30" s="68" t="str">
        <f t="shared" si="111"/>
        <v>*</v>
      </c>
      <c r="BW30" s="68" t="str">
        <f t="shared" si="112"/>
        <v>*</v>
      </c>
      <c r="BX30" s="68" t="str">
        <f t="shared" si="113"/>
        <v>*</v>
      </c>
      <c r="BY30" s="68" t="str">
        <f t="shared" si="114"/>
        <v>*</v>
      </c>
      <c r="BZ30" s="68" t="str">
        <f t="shared" si="115"/>
        <v>*</v>
      </c>
      <c r="CA30" s="68" t="str">
        <f t="shared" si="116"/>
        <v>*</v>
      </c>
      <c r="CB30" s="68" t="str">
        <f t="shared" si="117"/>
        <v>*</v>
      </c>
      <c r="CC30" s="67"/>
      <c r="CD30" s="68" t="str">
        <f t="shared" si="118"/>
        <v>*</v>
      </c>
      <c r="CE30" s="68" t="str">
        <f t="shared" si="119"/>
        <v>*</v>
      </c>
      <c r="CF30" s="68" t="str">
        <f t="shared" si="120"/>
        <v>*</v>
      </c>
      <c r="CG30" s="68" t="str">
        <f t="shared" si="121"/>
        <v>*</v>
      </c>
      <c r="CH30" s="68" t="str">
        <f t="shared" si="122"/>
        <v>*</v>
      </c>
      <c r="CI30" s="68" t="str">
        <f t="shared" si="123"/>
        <v>*</v>
      </c>
      <c r="CJ30" s="68" t="str">
        <f t="shared" si="124"/>
        <v>*</v>
      </c>
      <c r="CK30" s="68" t="str">
        <f t="shared" si="125"/>
        <v>*</v>
      </c>
      <c r="CL30" s="68" t="str">
        <f t="shared" si="126"/>
        <v>*</v>
      </c>
      <c r="CM30" s="68" t="str">
        <f t="shared" si="127"/>
        <v>*</v>
      </c>
      <c r="CN30" s="68" t="str">
        <f t="shared" si="128"/>
        <v>*</v>
      </c>
      <c r="CO30" s="68" t="str">
        <f t="shared" si="129"/>
        <v>*</v>
      </c>
      <c r="CP30" s="68" t="str">
        <f t="shared" si="130"/>
        <v>*</v>
      </c>
      <c r="CQ30" s="68" t="str">
        <f t="shared" si="131"/>
        <v>*</v>
      </c>
      <c r="CR30" s="68" t="str">
        <f t="shared" si="132"/>
        <v>*</v>
      </c>
      <c r="CS30" s="68" t="str">
        <f t="shared" si="133"/>
        <v>*</v>
      </c>
      <c r="CT30" s="68" t="str">
        <f t="shared" si="134"/>
        <v>*</v>
      </c>
      <c r="CU30" s="68" t="str">
        <f t="shared" si="135"/>
        <v>*</v>
      </c>
      <c r="CV30" s="68" t="str">
        <f t="shared" si="136"/>
        <v>*</v>
      </c>
      <c r="CW30" s="68" t="str">
        <f t="shared" si="137"/>
        <v>*</v>
      </c>
    </row>
    <row r="31" spans="1:101" ht="15">
      <c r="A31" s="30">
        <v>2</v>
      </c>
      <c r="B31" s="123" t="s">
        <v>56</v>
      </c>
      <c r="C31" s="126"/>
      <c r="D31" s="126"/>
      <c r="E31" s="126"/>
      <c r="F31" s="126"/>
      <c r="G31" s="126"/>
      <c r="H31" s="127"/>
      <c r="I31" s="121" t="s">
        <v>25</v>
      </c>
      <c r="J31" s="122"/>
      <c r="BI31" s="68" t="str">
        <f t="shared" si="98"/>
        <v>*</v>
      </c>
      <c r="BJ31" s="68" t="str">
        <f t="shared" si="99"/>
        <v>*</v>
      </c>
      <c r="BK31" s="68" t="str">
        <f t="shared" si="100"/>
        <v>*</v>
      </c>
      <c r="BL31" s="68" t="str">
        <f t="shared" si="101"/>
        <v>*</v>
      </c>
      <c r="BM31" s="68" t="str">
        <f t="shared" si="102"/>
        <v>*</v>
      </c>
      <c r="BN31" s="68" t="str">
        <f t="shared" si="103"/>
        <v>*</v>
      </c>
      <c r="BO31" s="68" t="str">
        <f t="shared" si="104"/>
        <v>*</v>
      </c>
      <c r="BP31" s="68" t="str">
        <f t="shared" si="105"/>
        <v>*</v>
      </c>
      <c r="BQ31" s="68" t="str">
        <f t="shared" si="106"/>
        <v>*</v>
      </c>
      <c r="BR31" s="68" t="str">
        <f t="shared" si="107"/>
        <v>*</v>
      </c>
      <c r="BS31" s="68" t="str">
        <f t="shared" si="108"/>
        <v>*</v>
      </c>
      <c r="BT31" s="68" t="str">
        <f t="shared" si="109"/>
        <v>*</v>
      </c>
      <c r="BU31" s="68" t="str">
        <f t="shared" si="110"/>
        <v>*</v>
      </c>
      <c r="BV31" s="68" t="str">
        <f t="shared" si="111"/>
        <v>*</v>
      </c>
      <c r="BW31" s="68" t="str">
        <f t="shared" si="112"/>
        <v>*</v>
      </c>
      <c r="BX31" s="68" t="str">
        <f t="shared" si="113"/>
        <v>*</v>
      </c>
      <c r="BY31" s="68" t="str">
        <f t="shared" si="114"/>
        <v>*</v>
      </c>
      <c r="BZ31" s="68" t="str">
        <f t="shared" si="115"/>
        <v>*</v>
      </c>
      <c r="CA31" s="68" t="str">
        <f t="shared" si="116"/>
        <v>*</v>
      </c>
      <c r="CB31" s="68" t="str">
        <f t="shared" si="117"/>
        <v>*</v>
      </c>
      <c r="CC31" s="67"/>
      <c r="CD31" s="68" t="str">
        <f t="shared" si="118"/>
        <v>*</v>
      </c>
      <c r="CE31" s="68" t="str">
        <f t="shared" si="119"/>
        <v>*</v>
      </c>
      <c r="CF31" s="68" t="str">
        <f t="shared" si="120"/>
        <v>*</v>
      </c>
      <c r="CG31" s="68" t="str">
        <f t="shared" si="121"/>
        <v>*</v>
      </c>
      <c r="CH31" s="68" t="str">
        <f t="shared" si="122"/>
        <v>*</v>
      </c>
      <c r="CI31" s="68" t="str">
        <f t="shared" si="123"/>
        <v>*</v>
      </c>
      <c r="CJ31" s="68" t="str">
        <f t="shared" si="124"/>
        <v>*</v>
      </c>
      <c r="CK31" s="68" t="str">
        <f t="shared" si="125"/>
        <v>*</v>
      </c>
      <c r="CL31" s="68" t="str">
        <f t="shared" si="126"/>
        <v>*</v>
      </c>
      <c r="CM31" s="68" t="str">
        <f t="shared" si="127"/>
        <v>*</v>
      </c>
      <c r="CN31" s="68" t="str">
        <f t="shared" si="128"/>
        <v>*</v>
      </c>
      <c r="CO31" s="68" t="str">
        <f t="shared" si="129"/>
        <v>*</v>
      </c>
      <c r="CP31" s="68" t="str">
        <f t="shared" si="130"/>
        <v>*</v>
      </c>
      <c r="CQ31" s="68" t="str">
        <f t="shared" si="131"/>
        <v>*</v>
      </c>
      <c r="CR31" s="68" t="str">
        <f t="shared" si="132"/>
        <v>*</v>
      </c>
      <c r="CS31" s="68" t="str">
        <f t="shared" si="133"/>
        <v>*</v>
      </c>
      <c r="CT31" s="68" t="str">
        <f t="shared" si="134"/>
        <v>*</v>
      </c>
      <c r="CU31" s="68" t="str">
        <f t="shared" si="135"/>
        <v>*</v>
      </c>
      <c r="CV31" s="68" t="str">
        <f t="shared" si="136"/>
        <v>*</v>
      </c>
      <c r="CW31" s="68" t="str">
        <f t="shared" si="137"/>
        <v>*</v>
      </c>
    </row>
    <row r="32" spans="1:101" ht="15">
      <c r="A32" s="30">
        <v>3</v>
      </c>
      <c r="B32" s="123" t="s">
        <v>74</v>
      </c>
      <c r="C32" s="124"/>
      <c r="D32" s="124"/>
      <c r="E32" s="124"/>
      <c r="F32" s="124"/>
      <c r="G32" s="124"/>
      <c r="H32" s="125"/>
      <c r="I32" s="121" t="s">
        <v>25</v>
      </c>
      <c r="J32" s="122"/>
      <c r="BI32" s="68" t="str">
        <f t="shared" si="98"/>
        <v>*</v>
      </c>
      <c r="BJ32" s="68" t="str">
        <f t="shared" si="99"/>
        <v>*</v>
      </c>
      <c r="BK32" s="68" t="str">
        <f t="shared" si="100"/>
        <v>*</v>
      </c>
      <c r="BL32" s="68" t="str">
        <f t="shared" si="101"/>
        <v>*</v>
      </c>
      <c r="BM32" s="68" t="str">
        <f t="shared" si="102"/>
        <v>*</v>
      </c>
      <c r="BN32" s="68" t="str">
        <f t="shared" si="103"/>
        <v>*</v>
      </c>
      <c r="BO32" s="68" t="str">
        <f t="shared" si="104"/>
        <v>*</v>
      </c>
      <c r="BP32" s="68" t="str">
        <f t="shared" si="105"/>
        <v>*</v>
      </c>
      <c r="BQ32" s="68" t="str">
        <f t="shared" si="106"/>
        <v>*</v>
      </c>
      <c r="BR32" s="68" t="str">
        <f t="shared" si="107"/>
        <v>*</v>
      </c>
      <c r="BS32" s="68" t="str">
        <f t="shared" si="108"/>
        <v>*</v>
      </c>
      <c r="BT32" s="68" t="str">
        <f t="shared" si="109"/>
        <v>*</v>
      </c>
      <c r="BU32" s="68" t="str">
        <f t="shared" si="110"/>
        <v>*</v>
      </c>
      <c r="BV32" s="68" t="str">
        <f t="shared" si="111"/>
        <v>*</v>
      </c>
      <c r="BW32" s="68" t="str">
        <f t="shared" si="112"/>
        <v>*</v>
      </c>
      <c r="BX32" s="68" t="str">
        <f t="shared" si="113"/>
        <v>*</v>
      </c>
      <c r="BY32" s="68" t="str">
        <f t="shared" si="114"/>
        <v>*</v>
      </c>
      <c r="BZ32" s="68" t="str">
        <f t="shared" si="115"/>
        <v>*</v>
      </c>
      <c r="CA32" s="68" t="str">
        <f t="shared" si="116"/>
        <v>*</v>
      </c>
      <c r="CB32" s="68" t="str">
        <f t="shared" si="117"/>
        <v>*</v>
      </c>
      <c r="CD32" s="68" t="str">
        <f t="shared" si="118"/>
        <v>*</v>
      </c>
      <c r="CE32" s="68" t="str">
        <f t="shared" si="119"/>
        <v>*</v>
      </c>
      <c r="CF32" s="68" t="str">
        <f t="shared" si="120"/>
        <v>*</v>
      </c>
      <c r="CG32" s="68" t="str">
        <f t="shared" si="121"/>
        <v>*</v>
      </c>
      <c r="CH32" s="68" t="str">
        <f t="shared" si="122"/>
        <v>*</v>
      </c>
      <c r="CI32" s="68" t="str">
        <f t="shared" si="123"/>
        <v>*</v>
      </c>
      <c r="CJ32" s="68" t="str">
        <f t="shared" si="124"/>
        <v>*</v>
      </c>
      <c r="CK32" s="68" t="str">
        <f t="shared" si="125"/>
        <v>*</v>
      </c>
      <c r="CL32" s="68" t="str">
        <f t="shared" si="126"/>
        <v>*</v>
      </c>
      <c r="CM32" s="68" t="str">
        <f t="shared" si="127"/>
        <v>*</v>
      </c>
      <c r="CN32" s="68" t="str">
        <f t="shared" si="128"/>
        <v>*</v>
      </c>
      <c r="CO32" s="68" t="str">
        <f t="shared" si="129"/>
        <v>*</v>
      </c>
      <c r="CP32" s="68" t="str">
        <f t="shared" si="130"/>
        <v>*</v>
      </c>
      <c r="CQ32" s="68" t="str">
        <f t="shared" si="131"/>
        <v>*</v>
      </c>
      <c r="CR32" s="68" t="str">
        <f t="shared" si="132"/>
        <v>*</v>
      </c>
      <c r="CS32" s="68" t="str">
        <f t="shared" si="133"/>
        <v>*</v>
      </c>
      <c r="CT32" s="68" t="str">
        <f t="shared" si="134"/>
        <v>*</v>
      </c>
      <c r="CU32" s="68" t="str">
        <f t="shared" si="135"/>
        <v>*</v>
      </c>
      <c r="CV32" s="68" t="str">
        <f t="shared" si="136"/>
        <v>*</v>
      </c>
      <c r="CW32" s="68" t="str">
        <f t="shared" si="137"/>
        <v>*</v>
      </c>
    </row>
    <row r="33" spans="1:101" ht="15">
      <c r="A33" s="30">
        <v>4</v>
      </c>
      <c r="B33" s="123" t="s">
        <v>57</v>
      </c>
      <c r="C33" s="124"/>
      <c r="D33" s="124"/>
      <c r="E33" s="124"/>
      <c r="F33" s="124"/>
      <c r="G33" s="124"/>
      <c r="H33" s="125"/>
      <c r="I33" s="121" t="s">
        <v>25</v>
      </c>
      <c r="J33" s="122"/>
      <c r="BI33" s="68" t="str">
        <f t="shared" si="98"/>
        <v>*</v>
      </c>
      <c r="BJ33" s="68" t="str">
        <f t="shared" si="99"/>
        <v>*</v>
      </c>
      <c r="BK33" s="68" t="str">
        <f t="shared" si="100"/>
        <v>*</v>
      </c>
      <c r="BL33" s="68" t="str">
        <f t="shared" si="101"/>
        <v>*</v>
      </c>
      <c r="BM33" s="68" t="str">
        <f t="shared" si="102"/>
        <v>*</v>
      </c>
      <c r="BN33" s="68" t="str">
        <f t="shared" si="103"/>
        <v>*</v>
      </c>
      <c r="BO33" s="68" t="str">
        <f t="shared" si="104"/>
        <v>*</v>
      </c>
      <c r="BP33" s="68" t="str">
        <f t="shared" si="105"/>
        <v>*</v>
      </c>
      <c r="BQ33" s="68" t="str">
        <f t="shared" si="106"/>
        <v>*</v>
      </c>
      <c r="BR33" s="68" t="str">
        <f t="shared" si="107"/>
        <v>*</v>
      </c>
      <c r="BS33" s="68" t="str">
        <f t="shared" si="108"/>
        <v>*</v>
      </c>
      <c r="BT33" s="68" t="str">
        <f t="shared" si="109"/>
        <v>*</v>
      </c>
      <c r="BU33" s="68" t="str">
        <f t="shared" si="110"/>
        <v>*</v>
      </c>
      <c r="BV33" s="68" t="str">
        <f t="shared" si="111"/>
        <v>*</v>
      </c>
      <c r="BW33" s="68" t="str">
        <f t="shared" si="112"/>
        <v>*</v>
      </c>
      <c r="BX33" s="68" t="str">
        <f t="shared" si="113"/>
        <v>*</v>
      </c>
      <c r="BY33" s="68" t="str">
        <f t="shared" si="114"/>
        <v>*</v>
      </c>
      <c r="BZ33" s="68" t="str">
        <f t="shared" si="115"/>
        <v>*</v>
      </c>
      <c r="CA33" s="68" t="str">
        <f t="shared" si="116"/>
        <v>*</v>
      </c>
      <c r="CB33" s="68" t="str">
        <f t="shared" si="117"/>
        <v>*</v>
      </c>
      <c r="CD33" s="68" t="str">
        <f t="shared" si="118"/>
        <v>*</v>
      </c>
      <c r="CE33" s="68" t="str">
        <f t="shared" si="119"/>
        <v>*</v>
      </c>
      <c r="CF33" s="68" t="str">
        <f t="shared" si="120"/>
        <v>*</v>
      </c>
      <c r="CG33" s="68" t="str">
        <f t="shared" si="121"/>
        <v>*</v>
      </c>
      <c r="CH33" s="68" t="str">
        <f t="shared" si="122"/>
        <v>*</v>
      </c>
      <c r="CI33" s="68" t="str">
        <f t="shared" si="123"/>
        <v>*</v>
      </c>
      <c r="CJ33" s="68" t="str">
        <f t="shared" si="124"/>
        <v>*</v>
      </c>
      <c r="CK33" s="68" t="str">
        <f t="shared" si="125"/>
        <v>*</v>
      </c>
      <c r="CL33" s="68" t="str">
        <f t="shared" si="126"/>
        <v>*</v>
      </c>
      <c r="CM33" s="68" t="str">
        <f t="shared" si="127"/>
        <v>*</v>
      </c>
      <c r="CN33" s="68" t="str">
        <f t="shared" si="128"/>
        <v>*</v>
      </c>
      <c r="CO33" s="68" t="str">
        <f t="shared" si="129"/>
        <v>*</v>
      </c>
      <c r="CP33" s="68" t="str">
        <f t="shared" si="130"/>
        <v>*</v>
      </c>
      <c r="CQ33" s="68" t="str">
        <f t="shared" si="131"/>
        <v>*</v>
      </c>
      <c r="CR33" s="68" t="str">
        <f t="shared" si="132"/>
        <v>*</v>
      </c>
      <c r="CS33" s="68" t="str">
        <f t="shared" si="133"/>
        <v>*</v>
      </c>
      <c r="CT33" s="68" t="str">
        <f t="shared" si="134"/>
        <v>*</v>
      </c>
      <c r="CU33" s="68" t="str">
        <f t="shared" si="135"/>
        <v>*</v>
      </c>
      <c r="CV33" s="68" t="str">
        <f t="shared" si="136"/>
        <v>*</v>
      </c>
      <c r="CW33" s="68" t="str">
        <f t="shared" si="137"/>
        <v>*</v>
      </c>
    </row>
    <row r="34" spans="1:101" ht="15">
      <c r="A34" s="30">
        <v>5</v>
      </c>
      <c r="B34" s="123" t="s">
        <v>75</v>
      </c>
      <c r="C34" s="124"/>
      <c r="D34" s="124"/>
      <c r="E34" s="124"/>
      <c r="F34" s="124"/>
      <c r="G34" s="124"/>
      <c r="H34" s="125"/>
      <c r="I34" s="121" t="s">
        <v>25</v>
      </c>
      <c r="J34" s="122"/>
      <c r="BI34" s="68" t="str">
        <f t="shared" si="98"/>
        <v>*</v>
      </c>
      <c r="BJ34" s="68" t="str">
        <f t="shared" si="99"/>
        <v>*</v>
      </c>
      <c r="BK34" s="68" t="str">
        <f t="shared" si="100"/>
        <v>*</v>
      </c>
      <c r="BL34" s="68" t="str">
        <f t="shared" si="101"/>
        <v>*</v>
      </c>
      <c r="BM34" s="68" t="str">
        <f t="shared" si="102"/>
        <v>*</v>
      </c>
      <c r="BN34" s="68" t="str">
        <f t="shared" si="103"/>
        <v>*</v>
      </c>
      <c r="BO34" s="68" t="str">
        <f t="shared" si="104"/>
        <v>*</v>
      </c>
      <c r="BP34" s="68" t="str">
        <f t="shared" si="105"/>
        <v>*</v>
      </c>
      <c r="BQ34" s="68" t="str">
        <f t="shared" si="106"/>
        <v>*</v>
      </c>
      <c r="BR34" s="68" t="str">
        <f t="shared" si="107"/>
        <v>*</v>
      </c>
      <c r="BS34" s="68" t="str">
        <f t="shared" si="108"/>
        <v>*</v>
      </c>
      <c r="BT34" s="68" t="str">
        <f t="shared" si="109"/>
        <v>*</v>
      </c>
      <c r="BU34" s="68" t="str">
        <f t="shared" si="110"/>
        <v>*</v>
      </c>
      <c r="BV34" s="68" t="str">
        <f t="shared" si="111"/>
        <v>*</v>
      </c>
      <c r="BW34" s="68" t="str">
        <f t="shared" si="112"/>
        <v>*</v>
      </c>
      <c r="BX34" s="68" t="str">
        <f t="shared" si="113"/>
        <v>*</v>
      </c>
      <c r="BY34" s="68" t="str">
        <f t="shared" si="114"/>
        <v>*</v>
      </c>
      <c r="BZ34" s="68" t="str">
        <f t="shared" si="115"/>
        <v>*</v>
      </c>
      <c r="CA34" s="68" t="str">
        <f t="shared" si="116"/>
        <v>*</v>
      </c>
      <c r="CB34" s="68" t="str">
        <f t="shared" si="117"/>
        <v>*</v>
      </c>
      <c r="CD34" s="68" t="str">
        <f t="shared" si="118"/>
        <v>*</v>
      </c>
      <c r="CE34" s="68" t="str">
        <f t="shared" si="119"/>
        <v>*</v>
      </c>
      <c r="CF34" s="68" t="str">
        <f t="shared" si="120"/>
        <v>*</v>
      </c>
      <c r="CG34" s="68" t="str">
        <f t="shared" si="121"/>
        <v>*</v>
      </c>
      <c r="CH34" s="68" t="str">
        <f t="shared" si="122"/>
        <v>*</v>
      </c>
      <c r="CI34" s="68" t="str">
        <f t="shared" si="123"/>
        <v>*</v>
      </c>
      <c r="CJ34" s="68" t="str">
        <f t="shared" si="124"/>
        <v>*</v>
      </c>
      <c r="CK34" s="68" t="str">
        <f t="shared" si="125"/>
        <v>*</v>
      </c>
      <c r="CL34" s="68" t="str">
        <f t="shared" si="126"/>
        <v>*</v>
      </c>
      <c r="CM34" s="68" t="str">
        <f t="shared" si="127"/>
        <v>*</v>
      </c>
      <c r="CN34" s="68" t="str">
        <f t="shared" si="128"/>
        <v>*</v>
      </c>
      <c r="CO34" s="68" t="str">
        <f t="shared" si="129"/>
        <v>*</v>
      </c>
      <c r="CP34" s="68" t="str">
        <f t="shared" si="130"/>
        <v>*</v>
      </c>
      <c r="CQ34" s="68" t="str">
        <f t="shared" si="131"/>
        <v>*</v>
      </c>
      <c r="CR34" s="68" t="str">
        <f t="shared" si="132"/>
        <v>*</v>
      </c>
      <c r="CS34" s="68" t="str">
        <f t="shared" si="133"/>
        <v>*</v>
      </c>
      <c r="CT34" s="68" t="str">
        <f t="shared" si="134"/>
        <v>*</v>
      </c>
      <c r="CU34" s="68" t="str">
        <f t="shared" si="135"/>
        <v>*</v>
      </c>
      <c r="CV34" s="68" t="str">
        <f t="shared" si="136"/>
        <v>*</v>
      </c>
      <c r="CW34" s="68" t="str">
        <f t="shared" si="137"/>
        <v>*</v>
      </c>
    </row>
    <row r="35" spans="1:101" ht="15">
      <c r="A35" s="30">
        <v>6</v>
      </c>
      <c r="B35" s="123" t="s">
        <v>58</v>
      </c>
      <c r="C35" s="124"/>
      <c r="D35" s="124"/>
      <c r="E35" s="124"/>
      <c r="F35" s="124"/>
      <c r="G35" s="124"/>
      <c r="H35" s="125"/>
      <c r="I35" s="121" t="s">
        <v>25</v>
      </c>
      <c r="J35" s="122"/>
      <c r="BI35" s="68" t="str">
        <f t="shared" si="98"/>
        <v>*</v>
      </c>
      <c r="BJ35" s="68" t="str">
        <f t="shared" si="99"/>
        <v>*</v>
      </c>
      <c r="BK35" s="68" t="str">
        <f t="shared" si="100"/>
        <v>*</v>
      </c>
      <c r="BL35" s="68" t="str">
        <f t="shared" si="101"/>
        <v>*</v>
      </c>
      <c r="BM35" s="68" t="str">
        <f t="shared" si="102"/>
        <v>*</v>
      </c>
      <c r="BN35" s="68" t="str">
        <f t="shared" si="103"/>
        <v>*</v>
      </c>
      <c r="BO35" s="68" t="str">
        <f t="shared" si="104"/>
        <v>*</v>
      </c>
      <c r="BP35" s="68" t="str">
        <f t="shared" si="105"/>
        <v>*</v>
      </c>
      <c r="BQ35" s="68" t="str">
        <f t="shared" si="106"/>
        <v>*</v>
      </c>
      <c r="BR35" s="68" t="str">
        <f t="shared" si="107"/>
        <v>*</v>
      </c>
      <c r="BS35" s="68" t="str">
        <f t="shared" si="108"/>
        <v>*</v>
      </c>
      <c r="BT35" s="68" t="str">
        <f t="shared" si="109"/>
        <v>*</v>
      </c>
      <c r="BU35" s="68" t="str">
        <f t="shared" si="110"/>
        <v>*</v>
      </c>
      <c r="BV35" s="68" t="str">
        <f t="shared" si="111"/>
        <v>*</v>
      </c>
      <c r="BW35" s="68" t="str">
        <f t="shared" si="112"/>
        <v>*</v>
      </c>
      <c r="BX35" s="68" t="str">
        <f t="shared" si="113"/>
        <v>*</v>
      </c>
      <c r="BY35" s="68" t="str">
        <f t="shared" si="114"/>
        <v>*</v>
      </c>
      <c r="BZ35" s="68" t="str">
        <f t="shared" si="115"/>
        <v>*</v>
      </c>
      <c r="CA35" s="68" t="str">
        <f t="shared" si="116"/>
        <v>*</v>
      </c>
      <c r="CB35" s="68" t="str">
        <f t="shared" si="117"/>
        <v>*</v>
      </c>
      <c r="CD35" s="68" t="str">
        <f t="shared" si="118"/>
        <v>*</v>
      </c>
      <c r="CE35" s="68" t="str">
        <f t="shared" si="119"/>
        <v>*</v>
      </c>
      <c r="CF35" s="68" t="str">
        <f t="shared" si="120"/>
        <v>*</v>
      </c>
      <c r="CG35" s="68" t="str">
        <f t="shared" si="121"/>
        <v>*</v>
      </c>
      <c r="CH35" s="68" t="str">
        <f t="shared" si="122"/>
        <v>*</v>
      </c>
      <c r="CI35" s="68" t="str">
        <f t="shared" si="123"/>
        <v>*</v>
      </c>
      <c r="CJ35" s="68" t="str">
        <f t="shared" si="124"/>
        <v>*</v>
      </c>
      <c r="CK35" s="68" t="str">
        <f t="shared" si="125"/>
        <v>*</v>
      </c>
      <c r="CL35" s="68" t="str">
        <f t="shared" si="126"/>
        <v>*</v>
      </c>
      <c r="CM35" s="68" t="str">
        <f t="shared" si="127"/>
        <v>*</v>
      </c>
      <c r="CN35" s="68" t="str">
        <f t="shared" si="128"/>
        <v>*</v>
      </c>
      <c r="CO35" s="68" t="str">
        <f t="shared" si="129"/>
        <v>*</v>
      </c>
      <c r="CP35" s="68" t="str">
        <f t="shared" si="130"/>
        <v>*</v>
      </c>
      <c r="CQ35" s="68" t="str">
        <f t="shared" si="131"/>
        <v>*</v>
      </c>
      <c r="CR35" s="68" t="str">
        <f t="shared" si="132"/>
        <v>*</v>
      </c>
      <c r="CS35" s="68" t="str">
        <f t="shared" si="133"/>
        <v>*</v>
      </c>
      <c r="CT35" s="68" t="str">
        <f t="shared" si="134"/>
        <v>*</v>
      </c>
      <c r="CU35" s="68" t="str">
        <f t="shared" si="135"/>
        <v>*</v>
      </c>
      <c r="CV35" s="68" t="str">
        <f t="shared" si="136"/>
        <v>*</v>
      </c>
      <c r="CW35" s="68" t="str">
        <f t="shared" si="137"/>
        <v>*</v>
      </c>
    </row>
    <row r="36" spans="1:101" ht="15">
      <c r="A36" s="30">
        <v>7</v>
      </c>
      <c r="B36" s="123" t="s">
        <v>59</v>
      </c>
      <c r="C36" s="124"/>
      <c r="D36" s="124"/>
      <c r="E36" s="124"/>
      <c r="F36" s="124"/>
      <c r="G36" s="124"/>
      <c r="H36" s="125"/>
      <c r="I36" s="121" t="s">
        <v>25</v>
      </c>
      <c r="J36" s="122"/>
      <c r="BI36" s="68" t="str">
        <f t="shared" si="98"/>
        <v>*</v>
      </c>
      <c r="BJ36" s="68" t="str">
        <f t="shared" si="99"/>
        <v>*</v>
      </c>
      <c r="BK36" s="68" t="str">
        <f t="shared" si="100"/>
        <v>*</v>
      </c>
      <c r="BL36" s="68" t="str">
        <f t="shared" si="101"/>
        <v>*</v>
      </c>
      <c r="BM36" s="68" t="str">
        <f t="shared" si="102"/>
        <v>*</v>
      </c>
      <c r="BN36" s="68" t="str">
        <f t="shared" si="103"/>
        <v>*</v>
      </c>
      <c r="BO36" s="68" t="str">
        <f t="shared" si="104"/>
        <v>*</v>
      </c>
      <c r="BP36" s="68" t="str">
        <f t="shared" si="105"/>
        <v>*</v>
      </c>
      <c r="BQ36" s="68" t="str">
        <f t="shared" si="106"/>
        <v>*</v>
      </c>
      <c r="BR36" s="68" t="str">
        <f t="shared" si="107"/>
        <v>*</v>
      </c>
      <c r="BS36" s="68" t="str">
        <f t="shared" si="108"/>
        <v>*</v>
      </c>
      <c r="BT36" s="68" t="str">
        <f t="shared" si="109"/>
        <v>*</v>
      </c>
      <c r="BU36" s="68" t="str">
        <f t="shared" si="110"/>
        <v>*</v>
      </c>
      <c r="BV36" s="68" t="str">
        <f t="shared" si="111"/>
        <v>*</v>
      </c>
      <c r="BW36" s="68" t="str">
        <f t="shared" si="112"/>
        <v>*</v>
      </c>
      <c r="BX36" s="68" t="str">
        <f t="shared" si="113"/>
        <v>*</v>
      </c>
      <c r="BY36" s="68" t="str">
        <f t="shared" si="114"/>
        <v>*</v>
      </c>
      <c r="BZ36" s="68" t="str">
        <f t="shared" si="115"/>
        <v>*</v>
      </c>
      <c r="CA36" s="68" t="str">
        <f t="shared" si="116"/>
        <v>*</v>
      </c>
      <c r="CB36" s="68" t="str">
        <f t="shared" si="117"/>
        <v>*</v>
      </c>
      <c r="CD36" s="68" t="str">
        <f t="shared" si="118"/>
        <v>*</v>
      </c>
      <c r="CE36" s="68" t="str">
        <f t="shared" si="119"/>
        <v>*</v>
      </c>
      <c r="CF36" s="68" t="str">
        <f t="shared" si="120"/>
        <v>*</v>
      </c>
      <c r="CG36" s="68" t="str">
        <f t="shared" si="121"/>
        <v>*</v>
      </c>
      <c r="CH36" s="68" t="str">
        <f t="shared" si="122"/>
        <v>*</v>
      </c>
      <c r="CI36" s="68" t="str">
        <f t="shared" si="123"/>
        <v>*</v>
      </c>
      <c r="CJ36" s="68" t="str">
        <f t="shared" si="124"/>
        <v>*</v>
      </c>
      <c r="CK36" s="68" t="str">
        <f t="shared" si="125"/>
        <v>*</v>
      </c>
      <c r="CL36" s="68" t="str">
        <f t="shared" si="126"/>
        <v>*</v>
      </c>
      <c r="CM36" s="68" t="str">
        <f t="shared" si="127"/>
        <v>*</v>
      </c>
      <c r="CN36" s="68" t="str">
        <f t="shared" si="128"/>
        <v>*</v>
      </c>
      <c r="CO36" s="68" t="str">
        <f t="shared" si="129"/>
        <v>*</v>
      </c>
      <c r="CP36" s="68" t="str">
        <f t="shared" si="130"/>
        <v>*</v>
      </c>
      <c r="CQ36" s="68" t="str">
        <f t="shared" si="131"/>
        <v>*</v>
      </c>
      <c r="CR36" s="68" t="str">
        <f t="shared" si="132"/>
        <v>*</v>
      </c>
      <c r="CS36" s="68" t="str">
        <f t="shared" si="133"/>
        <v>*</v>
      </c>
      <c r="CT36" s="68" t="str">
        <f t="shared" si="134"/>
        <v>*</v>
      </c>
      <c r="CU36" s="68" t="str">
        <f t="shared" si="135"/>
        <v>*</v>
      </c>
      <c r="CV36" s="68" t="str">
        <f t="shared" si="136"/>
        <v>*</v>
      </c>
      <c r="CW36" s="68" t="str">
        <f t="shared" si="137"/>
        <v>*</v>
      </c>
    </row>
    <row r="37" spans="1:101" ht="15">
      <c r="A37" s="30">
        <v>8</v>
      </c>
      <c r="B37" s="123" t="s">
        <v>60</v>
      </c>
      <c r="C37" s="124"/>
      <c r="D37" s="124"/>
      <c r="E37" s="124"/>
      <c r="F37" s="124"/>
      <c r="G37" s="124"/>
      <c r="H37" s="125"/>
      <c r="I37" s="121" t="s">
        <v>25</v>
      </c>
      <c r="J37" s="122"/>
      <c r="BI37" s="68" t="str">
        <f t="shared" si="98"/>
        <v>*</v>
      </c>
      <c r="BJ37" s="68" t="str">
        <f t="shared" si="99"/>
        <v>*</v>
      </c>
      <c r="BK37" s="68" t="str">
        <f t="shared" si="100"/>
        <v>*</v>
      </c>
      <c r="BL37" s="68" t="str">
        <f t="shared" si="101"/>
        <v>*</v>
      </c>
      <c r="BM37" s="68" t="str">
        <f t="shared" si="102"/>
        <v>*</v>
      </c>
      <c r="BN37" s="68" t="str">
        <f t="shared" si="103"/>
        <v>*</v>
      </c>
      <c r="BO37" s="68" t="str">
        <f t="shared" si="104"/>
        <v>*</v>
      </c>
      <c r="BP37" s="68" t="str">
        <f t="shared" si="105"/>
        <v>*</v>
      </c>
      <c r="BQ37" s="68" t="str">
        <f t="shared" si="106"/>
        <v>*</v>
      </c>
      <c r="BR37" s="68" t="str">
        <f t="shared" si="107"/>
        <v>*</v>
      </c>
      <c r="BS37" s="68" t="str">
        <f t="shared" si="108"/>
        <v>*</v>
      </c>
      <c r="BT37" s="68" t="str">
        <f t="shared" si="109"/>
        <v>*</v>
      </c>
      <c r="BU37" s="68" t="str">
        <f t="shared" si="110"/>
        <v>*</v>
      </c>
      <c r="BV37" s="68" t="str">
        <f t="shared" si="111"/>
        <v>*</v>
      </c>
      <c r="BW37" s="68" t="str">
        <f t="shared" si="112"/>
        <v>*</v>
      </c>
      <c r="BX37" s="68" t="str">
        <f t="shared" si="113"/>
        <v>*</v>
      </c>
      <c r="BY37" s="68" t="str">
        <f t="shared" si="114"/>
        <v>*</v>
      </c>
      <c r="BZ37" s="68" t="str">
        <f t="shared" si="115"/>
        <v>*</v>
      </c>
      <c r="CA37" s="68" t="str">
        <f t="shared" si="116"/>
        <v>*</v>
      </c>
      <c r="CB37" s="68" t="str">
        <f t="shared" si="117"/>
        <v>*</v>
      </c>
      <c r="CD37" s="68" t="str">
        <f t="shared" si="118"/>
        <v>*</v>
      </c>
      <c r="CE37" s="68" t="str">
        <f t="shared" si="119"/>
        <v>*</v>
      </c>
      <c r="CF37" s="68" t="str">
        <f t="shared" si="120"/>
        <v>*</v>
      </c>
      <c r="CG37" s="68" t="str">
        <f t="shared" si="121"/>
        <v>*</v>
      </c>
      <c r="CH37" s="68" t="str">
        <f t="shared" si="122"/>
        <v>*</v>
      </c>
      <c r="CI37" s="68" t="str">
        <f t="shared" si="123"/>
        <v>*</v>
      </c>
      <c r="CJ37" s="68" t="str">
        <f t="shared" si="124"/>
        <v>*</v>
      </c>
      <c r="CK37" s="68" t="str">
        <f t="shared" si="125"/>
        <v>*</v>
      </c>
      <c r="CL37" s="68" t="str">
        <f t="shared" si="126"/>
        <v>*</v>
      </c>
      <c r="CM37" s="68" t="str">
        <f t="shared" si="127"/>
        <v>*</v>
      </c>
      <c r="CN37" s="68" t="str">
        <f t="shared" si="128"/>
        <v>*</v>
      </c>
      <c r="CO37" s="68" t="str">
        <f t="shared" si="129"/>
        <v>*</v>
      </c>
      <c r="CP37" s="68" t="str">
        <f t="shared" si="130"/>
        <v>*</v>
      </c>
      <c r="CQ37" s="68" t="str">
        <f t="shared" si="131"/>
        <v>*</v>
      </c>
      <c r="CR37" s="68" t="str">
        <f t="shared" si="132"/>
        <v>*</v>
      </c>
      <c r="CS37" s="68" t="str">
        <f t="shared" si="133"/>
        <v>*</v>
      </c>
      <c r="CT37" s="68" t="str">
        <f t="shared" si="134"/>
        <v>*</v>
      </c>
      <c r="CU37" s="68" t="str">
        <f t="shared" si="135"/>
        <v>*</v>
      </c>
      <c r="CV37" s="68" t="str">
        <f t="shared" si="136"/>
        <v>*</v>
      </c>
      <c r="CW37" s="68" t="str">
        <f t="shared" si="137"/>
        <v>*</v>
      </c>
    </row>
    <row r="38" spans="1:101" ht="15">
      <c r="A38" s="30">
        <v>9</v>
      </c>
      <c r="B38" s="123" t="s">
        <v>61</v>
      </c>
      <c r="C38" s="124"/>
      <c r="D38" s="124"/>
      <c r="E38" s="124"/>
      <c r="F38" s="124"/>
      <c r="G38" s="124"/>
      <c r="H38" s="125"/>
      <c r="I38" s="121" t="s">
        <v>25</v>
      </c>
      <c r="J38" s="122"/>
      <c r="BI38" s="68" t="str">
        <f t="shared" si="98"/>
        <v>*</v>
      </c>
      <c r="BJ38" s="68" t="str">
        <f t="shared" si="99"/>
        <v>*</v>
      </c>
      <c r="BK38" s="68" t="str">
        <f t="shared" si="100"/>
        <v>*</v>
      </c>
      <c r="BL38" s="68" t="str">
        <f t="shared" si="101"/>
        <v>*</v>
      </c>
      <c r="BM38" s="68" t="str">
        <f t="shared" si="102"/>
        <v>*</v>
      </c>
      <c r="BN38" s="68" t="str">
        <f t="shared" si="103"/>
        <v>*</v>
      </c>
      <c r="BO38" s="68" t="str">
        <f t="shared" si="104"/>
        <v>*</v>
      </c>
      <c r="BP38" s="68" t="str">
        <f t="shared" si="105"/>
        <v>*</v>
      </c>
      <c r="BQ38" s="68" t="str">
        <f t="shared" si="106"/>
        <v>*</v>
      </c>
      <c r="BR38" s="68" t="str">
        <f t="shared" si="107"/>
        <v>*</v>
      </c>
      <c r="BS38" s="68" t="str">
        <f t="shared" si="108"/>
        <v>*</v>
      </c>
      <c r="BT38" s="68" t="str">
        <f t="shared" si="109"/>
        <v>*</v>
      </c>
      <c r="BU38" s="68" t="str">
        <f t="shared" si="110"/>
        <v>*</v>
      </c>
      <c r="BV38" s="68" t="str">
        <f t="shared" si="111"/>
        <v>*</v>
      </c>
      <c r="BW38" s="68" t="str">
        <f t="shared" si="112"/>
        <v>*</v>
      </c>
      <c r="BX38" s="68" t="str">
        <f t="shared" si="113"/>
        <v>*</v>
      </c>
      <c r="BY38" s="68" t="str">
        <f t="shared" si="114"/>
        <v>*</v>
      </c>
      <c r="BZ38" s="68" t="str">
        <f t="shared" si="115"/>
        <v>*</v>
      </c>
      <c r="CA38" s="68" t="str">
        <f t="shared" si="116"/>
        <v>*</v>
      </c>
      <c r="CB38" s="68" t="str">
        <f t="shared" si="117"/>
        <v>*</v>
      </c>
      <c r="CD38" s="68" t="str">
        <f t="shared" si="118"/>
        <v>*</v>
      </c>
      <c r="CE38" s="68" t="str">
        <f t="shared" si="119"/>
        <v>*</v>
      </c>
      <c r="CF38" s="68" t="str">
        <f t="shared" si="120"/>
        <v>*</v>
      </c>
      <c r="CG38" s="68" t="str">
        <f t="shared" si="121"/>
        <v>*</v>
      </c>
      <c r="CH38" s="68" t="str">
        <f t="shared" si="122"/>
        <v>*</v>
      </c>
      <c r="CI38" s="68" t="str">
        <f t="shared" si="123"/>
        <v>*</v>
      </c>
      <c r="CJ38" s="68" t="str">
        <f t="shared" si="124"/>
        <v>*</v>
      </c>
      <c r="CK38" s="68" t="str">
        <f t="shared" si="125"/>
        <v>*</v>
      </c>
      <c r="CL38" s="68" t="str">
        <f t="shared" si="126"/>
        <v>*</v>
      </c>
      <c r="CM38" s="68" t="str">
        <f t="shared" si="127"/>
        <v>*</v>
      </c>
      <c r="CN38" s="68" t="str">
        <f t="shared" si="128"/>
        <v>*</v>
      </c>
      <c r="CO38" s="68" t="str">
        <f t="shared" si="129"/>
        <v>*</v>
      </c>
      <c r="CP38" s="68" t="str">
        <f t="shared" si="130"/>
        <v>*</v>
      </c>
      <c r="CQ38" s="68" t="str">
        <f t="shared" si="131"/>
        <v>*</v>
      </c>
      <c r="CR38" s="68" t="str">
        <f t="shared" si="132"/>
        <v>*</v>
      </c>
      <c r="CS38" s="68" t="str">
        <f t="shared" si="133"/>
        <v>*</v>
      </c>
      <c r="CT38" s="68" t="str">
        <f t="shared" si="134"/>
        <v>*</v>
      </c>
      <c r="CU38" s="68" t="str">
        <f t="shared" si="135"/>
        <v>*</v>
      </c>
      <c r="CV38" s="68" t="str">
        <f t="shared" si="136"/>
        <v>*</v>
      </c>
      <c r="CW38" s="68" t="str">
        <f t="shared" si="137"/>
        <v>*</v>
      </c>
    </row>
    <row r="39" spans="1:101" ht="15">
      <c r="A39" s="30">
        <v>10</v>
      </c>
      <c r="B39" s="123" t="s">
        <v>62</v>
      </c>
      <c r="C39" s="124"/>
      <c r="D39" s="124"/>
      <c r="E39" s="124"/>
      <c r="F39" s="124"/>
      <c r="G39" s="124"/>
      <c r="H39" s="125"/>
      <c r="I39" s="121" t="s">
        <v>25</v>
      </c>
      <c r="J39" s="122"/>
      <c r="BI39" s="68" t="str">
        <f t="shared" si="98"/>
        <v>*</v>
      </c>
      <c r="BJ39" s="68" t="str">
        <f t="shared" si="99"/>
        <v>*</v>
      </c>
      <c r="BK39" s="68" t="str">
        <f t="shared" si="100"/>
        <v>*</v>
      </c>
      <c r="BL39" s="68" t="str">
        <f t="shared" si="101"/>
        <v>*</v>
      </c>
      <c r="BM39" s="68" t="str">
        <f t="shared" si="102"/>
        <v>*</v>
      </c>
      <c r="BN39" s="68" t="str">
        <f t="shared" si="103"/>
        <v>*</v>
      </c>
      <c r="BO39" s="68" t="str">
        <f t="shared" si="104"/>
        <v>*</v>
      </c>
      <c r="BP39" s="68" t="str">
        <f t="shared" si="105"/>
        <v>*</v>
      </c>
      <c r="BQ39" s="68" t="str">
        <f t="shared" si="106"/>
        <v>*</v>
      </c>
      <c r="BR39" s="68" t="str">
        <f t="shared" si="107"/>
        <v>*</v>
      </c>
      <c r="BS39" s="68" t="str">
        <f t="shared" si="108"/>
        <v>*</v>
      </c>
      <c r="BT39" s="68" t="str">
        <f t="shared" si="109"/>
        <v>*</v>
      </c>
      <c r="BU39" s="68" t="str">
        <f t="shared" si="110"/>
        <v>*</v>
      </c>
      <c r="BV39" s="68" t="str">
        <f t="shared" si="111"/>
        <v>*</v>
      </c>
      <c r="BW39" s="68" t="str">
        <f t="shared" si="112"/>
        <v>*</v>
      </c>
      <c r="BX39" s="68" t="str">
        <f t="shared" si="113"/>
        <v>*</v>
      </c>
      <c r="BY39" s="68" t="str">
        <f t="shared" si="114"/>
        <v>*</v>
      </c>
      <c r="BZ39" s="68" t="str">
        <f t="shared" si="115"/>
        <v>*</v>
      </c>
      <c r="CA39" s="68" t="str">
        <f t="shared" si="116"/>
        <v>*</v>
      </c>
      <c r="CB39" s="68" t="str">
        <f t="shared" si="117"/>
        <v>*</v>
      </c>
      <c r="CD39" s="68" t="str">
        <f t="shared" si="118"/>
        <v>*</v>
      </c>
      <c r="CE39" s="68" t="str">
        <f t="shared" si="119"/>
        <v>*</v>
      </c>
      <c r="CF39" s="68" t="str">
        <f t="shared" si="120"/>
        <v>*</v>
      </c>
      <c r="CG39" s="68" t="str">
        <f t="shared" si="121"/>
        <v>*</v>
      </c>
      <c r="CH39" s="68" t="str">
        <f t="shared" si="122"/>
        <v>*</v>
      </c>
      <c r="CI39" s="68" t="str">
        <f t="shared" si="123"/>
        <v>*</v>
      </c>
      <c r="CJ39" s="68" t="str">
        <f t="shared" si="124"/>
        <v>*</v>
      </c>
      <c r="CK39" s="68" t="str">
        <f t="shared" si="125"/>
        <v>*</v>
      </c>
      <c r="CL39" s="68" t="str">
        <f t="shared" si="126"/>
        <v>*</v>
      </c>
      <c r="CM39" s="68" t="str">
        <f t="shared" si="127"/>
        <v>*</v>
      </c>
      <c r="CN39" s="68" t="str">
        <f t="shared" si="128"/>
        <v>*</v>
      </c>
      <c r="CO39" s="68" t="str">
        <f t="shared" si="129"/>
        <v>*</v>
      </c>
      <c r="CP39" s="68" t="str">
        <f t="shared" si="130"/>
        <v>*</v>
      </c>
      <c r="CQ39" s="68" t="str">
        <f t="shared" si="131"/>
        <v>*</v>
      </c>
      <c r="CR39" s="68" t="str">
        <f t="shared" si="132"/>
        <v>*</v>
      </c>
      <c r="CS39" s="68" t="str">
        <f t="shared" si="133"/>
        <v>*</v>
      </c>
      <c r="CT39" s="68" t="str">
        <f t="shared" si="134"/>
        <v>*</v>
      </c>
      <c r="CU39" s="68" t="str">
        <f t="shared" si="135"/>
        <v>*</v>
      </c>
      <c r="CV39" s="68" t="str">
        <f t="shared" si="136"/>
        <v>*</v>
      </c>
      <c r="CW39" s="68" t="str">
        <f t="shared" si="137"/>
        <v>*</v>
      </c>
    </row>
    <row r="40" spans="1:101" ht="15">
      <c r="A40" s="30">
        <v>11</v>
      </c>
      <c r="B40" s="123" t="s">
        <v>63</v>
      </c>
      <c r="C40" s="124"/>
      <c r="D40" s="124"/>
      <c r="E40" s="124"/>
      <c r="F40" s="124"/>
      <c r="G40" s="124"/>
      <c r="H40" s="125"/>
      <c r="I40" s="121" t="s">
        <v>25</v>
      </c>
      <c r="J40" s="122"/>
      <c r="BI40" s="68" t="str">
        <f t="shared" si="98"/>
        <v>*</v>
      </c>
      <c r="BJ40" s="68" t="str">
        <f t="shared" si="99"/>
        <v>*</v>
      </c>
      <c r="BK40" s="68" t="str">
        <f t="shared" si="100"/>
        <v>*</v>
      </c>
      <c r="BL40" s="68" t="str">
        <f t="shared" si="101"/>
        <v>*</v>
      </c>
      <c r="BM40" s="68" t="str">
        <f t="shared" si="102"/>
        <v>*</v>
      </c>
      <c r="BN40" s="68" t="str">
        <f t="shared" si="103"/>
        <v>*</v>
      </c>
      <c r="BO40" s="68" t="str">
        <f t="shared" si="104"/>
        <v>*</v>
      </c>
      <c r="BP40" s="68" t="str">
        <f t="shared" si="105"/>
        <v>*</v>
      </c>
      <c r="BQ40" s="68" t="str">
        <f t="shared" si="106"/>
        <v>*</v>
      </c>
      <c r="BR40" s="68" t="str">
        <f t="shared" si="107"/>
        <v>*</v>
      </c>
      <c r="BS40" s="68" t="str">
        <f t="shared" si="108"/>
        <v>*</v>
      </c>
      <c r="BT40" s="68" t="str">
        <f t="shared" si="109"/>
        <v>*</v>
      </c>
      <c r="BU40" s="68" t="str">
        <f t="shared" si="110"/>
        <v>*</v>
      </c>
      <c r="BV40" s="68" t="str">
        <f t="shared" si="111"/>
        <v>*</v>
      </c>
      <c r="BW40" s="68" t="str">
        <f t="shared" si="112"/>
        <v>*</v>
      </c>
      <c r="BX40" s="68" t="str">
        <f t="shared" si="113"/>
        <v>*</v>
      </c>
      <c r="BY40" s="68" t="str">
        <f t="shared" si="114"/>
        <v>*</v>
      </c>
      <c r="BZ40" s="68" t="str">
        <f t="shared" si="115"/>
        <v>*</v>
      </c>
      <c r="CA40" s="68" t="str">
        <f t="shared" si="116"/>
        <v>*</v>
      </c>
      <c r="CB40" s="68" t="str">
        <f t="shared" si="117"/>
        <v>*</v>
      </c>
      <c r="CD40" s="68" t="str">
        <f t="shared" si="118"/>
        <v>*</v>
      </c>
      <c r="CE40" s="68" t="str">
        <f t="shared" si="119"/>
        <v>*</v>
      </c>
      <c r="CF40" s="68" t="str">
        <f t="shared" si="120"/>
        <v>*</v>
      </c>
      <c r="CG40" s="68" t="str">
        <f t="shared" si="121"/>
        <v>*</v>
      </c>
      <c r="CH40" s="68" t="str">
        <f t="shared" si="122"/>
        <v>*</v>
      </c>
      <c r="CI40" s="68" t="str">
        <f t="shared" si="123"/>
        <v>*</v>
      </c>
      <c r="CJ40" s="68" t="str">
        <f t="shared" si="124"/>
        <v>*</v>
      </c>
      <c r="CK40" s="68" t="str">
        <f t="shared" si="125"/>
        <v>*</v>
      </c>
      <c r="CL40" s="68" t="str">
        <f t="shared" si="126"/>
        <v>*</v>
      </c>
      <c r="CM40" s="68" t="str">
        <f t="shared" si="127"/>
        <v>*</v>
      </c>
      <c r="CN40" s="68" t="str">
        <f t="shared" si="128"/>
        <v>*</v>
      </c>
      <c r="CO40" s="68" t="str">
        <f t="shared" si="129"/>
        <v>*</v>
      </c>
      <c r="CP40" s="68" t="str">
        <f t="shared" si="130"/>
        <v>*</v>
      </c>
      <c r="CQ40" s="68" t="str">
        <f t="shared" si="131"/>
        <v>*</v>
      </c>
      <c r="CR40" s="68" t="str">
        <f t="shared" si="132"/>
        <v>*</v>
      </c>
      <c r="CS40" s="68" t="str">
        <f t="shared" si="133"/>
        <v>*</v>
      </c>
      <c r="CT40" s="68" t="str">
        <f t="shared" si="134"/>
        <v>*</v>
      </c>
      <c r="CU40" s="68" t="str">
        <f t="shared" si="135"/>
        <v>*</v>
      </c>
      <c r="CV40" s="68" t="str">
        <f t="shared" si="136"/>
        <v>*</v>
      </c>
      <c r="CW40" s="68" t="str">
        <f t="shared" si="137"/>
        <v>*</v>
      </c>
    </row>
    <row r="41" spans="1:101" ht="15">
      <c r="A41" s="30">
        <v>12</v>
      </c>
      <c r="B41" s="123" t="s">
        <v>64</v>
      </c>
      <c r="C41" s="124"/>
      <c r="D41" s="124"/>
      <c r="E41" s="124"/>
      <c r="F41" s="124"/>
      <c r="G41" s="124"/>
      <c r="H41" s="125"/>
      <c r="I41" s="121" t="s">
        <v>25</v>
      </c>
      <c r="J41" s="122"/>
      <c r="BI41" s="68" t="str">
        <f t="shared" si="98"/>
        <v>*</v>
      </c>
      <c r="BJ41" s="68" t="str">
        <f t="shared" si="99"/>
        <v>*</v>
      </c>
      <c r="BK41" s="68" t="str">
        <f t="shared" si="100"/>
        <v>*</v>
      </c>
      <c r="BL41" s="68" t="str">
        <f t="shared" si="101"/>
        <v>*</v>
      </c>
      <c r="BM41" s="68" t="str">
        <f t="shared" si="102"/>
        <v>*</v>
      </c>
      <c r="BN41" s="68" t="str">
        <f t="shared" si="103"/>
        <v>*</v>
      </c>
      <c r="BO41" s="68" t="str">
        <f t="shared" si="104"/>
        <v>*</v>
      </c>
      <c r="BP41" s="68" t="str">
        <f t="shared" si="105"/>
        <v>*</v>
      </c>
      <c r="BQ41" s="68" t="str">
        <f t="shared" si="106"/>
        <v>*</v>
      </c>
      <c r="BR41" s="68" t="str">
        <f t="shared" si="107"/>
        <v>*</v>
      </c>
      <c r="BS41" s="68" t="str">
        <f t="shared" si="108"/>
        <v>*</v>
      </c>
      <c r="BT41" s="68" t="str">
        <f t="shared" si="109"/>
        <v>*</v>
      </c>
      <c r="BU41" s="68" t="str">
        <f t="shared" si="110"/>
        <v>*</v>
      </c>
      <c r="BV41" s="68" t="str">
        <f t="shared" si="111"/>
        <v>*</v>
      </c>
      <c r="BW41" s="68" t="str">
        <f t="shared" si="112"/>
        <v>*</v>
      </c>
      <c r="BX41" s="68" t="str">
        <f t="shared" si="113"/>
        <v>*</v>
      </c>
      <c r="BY41" s="68" t="str">
        <f t="shared" si="114"/>
        <v>*</v>
      </c>
      <c r="BZ41" s="68" t="str">
        <f t="shared" si="115"/>
        <v>*</v>
      </c>
      <c r="CA41" s="68" t="str">
        <f t="shared" si="116"/>
        <v>*</v>
      </c>
      <c r="CB41" s="68" t="str">
        <f t="shared" si="117"/>
        <v>*</v>
      </c>
      <c r="CD41" s="68" t="str">
        <f t="shared" si="118"/>
        <v>*</v>
      </c>
      <c r="CE41" s="68" t="str">
        <f t="shared" si="119"/>
        <v>*</v>
      </c>
      <c r="CF41" s="68" t="str">
        <f t="shared" si="120"/>
        <v>*</v>
      </c>
      <c r="CG41" s="68" t="str">
        <f t="shared" si="121"/>
        <v>*</v>
      </c>
      <c r="CH41" s="68" t="str">
        <f t="shared" si="122"/>
        <v>*</v>
      </c>
      <c r="CI41" s="68" t="str">
        <f t="shared" si="123"/>
        <v>*</v>
      </c>
      <c r="CJ41" s="68" t="str">
        <f t="shared" si="124"/>
        <v>*</v>
      </c>
      <c r="CK41" s="68" t="str">
        <f t="shared" si="125"/>
        <v>*</v>
      </c>
      <c r="CL41" s="68" t="str">
        <f t="shared" si="126"/>
        <v>*</v>
      </c>
      <c r="CM41" s="68" t="str">
        <f t="shared" si="127"/>
        <v>*</v>
      </c>
      <c r="CN41" s="68" t="str">
        <f t="shared" si="128"/>
        <v>*</v>
      </c>
      <c r="CO41" s="68" t="str">
        <f t="shared" si="129"/>
        <v>*</v>
      </c>
      <c r="CP41" s="68" t="str">
        <f t="shared" si="130"/>
        <v>*</v>
      </c>
      <c r="CQ41" s="68" t="str">
        <f t="shared" si="131"/>
        <v>*</v>
      </c>
      <c r="CR41" s="68" t="str">
        <f t="shared" si="132"/>
        <v>*</v>
      </c>
      <c r="CS41" s="68" t="str">
        <f t="shared" si="133"/>
        <v>*</v>
      </c>
      <c r="CT41" s="68" t="str">
        <f t="shared" si="134"/>
        <v>*</v>
      </c>
      <c r="CU41" s="68" t="str">
        <f t="shared" si="135"/>
        <v>*</v>
      </c>
      <c r="CV41" s="68" t="str">
        <f t="shared" si="136"/>
        <v>*</v>
      </c>
      <c r="CW41" s="68" t="str">
        <f t="shared" si="137"/>
        <v>*</v>
      </c>
    </row>
    <row r="42" spans="1:101" ht="15">
      <c r="A42" s="30">
        <v>13</v>
      </c>
      <c r="B42" s="123" t="s">
        <v>65</v>
      </c>
      <c r="C42" s="124"/>
      <c r="D42" s="124"/>
      <c r="E42" s="124"/>
      <c r="F42" s="124"/>
      <c r="G42" s="124"/>
      <c r="H42" s="125"/>
      <c r="I42" s="121" t="s">
        <v>25</v>
      </c>
      <c r="J42" s="122"/>
      <c r="BI42" s="68" t="str">
        <f t="shared" si="98"/>
        <v>*</v>
      </c>
      <c r="BJ42" s="68" t="str">
        <f t="shared" si="99"/>
        <v>*</v>
      </c>
      <c r="BK42" s="68" t="str">
        <f t="shared" si="100"/>
        <v>*</v>
      </c>
      <c r="BL42" s="68" t="str">
        <f t="shared" si="101"/>
        <v>*</v>
      </c>
      <c r="BM42" s="68" t="str">
        <f t="shared" si="102"/>
        <v>*</v>
      </c>
      <c r="BN42" s="68" t="str">
        <f t="shared" si="103"/>
        <v>*</v>
      </c>
      <c r="BO42" s="68" t="str">
        <f t="shared" si="104"/>
        <v>*</v>
      </c>
      <c r="BP42" s="68" t="str">
        <f t="shared" si="105"/>
        <v>*</v>
      </c>
      <c r="BQ42" s="68" t="str">
        <f t="shared" si="106"/>
        <v>*</v>
      </c>
      <c r="BR42" s="68" t="str">
        <f t="shared" si="107"/>
        <v>*</v>
      </c>
      <c r="BS42" s="68" t="str">
        <f t="shared" si="108"/>
        <v>*</v>
      </c>
      <c r="BT42" s="68" t="str">
        <f t="shared" si="109"/>
        <v>*</v>
      </c>
      <c r="BU42" s="68" t="str">
        <f t="shared" si="110"/>
        <v>*</v>
      </c>
      <c r="BV42" s="68" t="str">
        <f t="shared" si="111"/>
        <v>*</v>
      </c>
      <c r="BW42" s="68" t="str">
        <f t="shared" si="112"/>
        <v>*</v>
      </c>
      <c r="BX42" s="68" t="str">
        <f t="shared" si="113"/>
        <v>*</v>
      </c>
      <c r="BY42" s="68" t="str">
        <f t="shared" si="114"/>
        <v>*</v>
      </c>
      <c r="BZ42" s="68" t="str">
        <f t="shared" si="115"/>
        <v>*</v>
      </c>
      <c r="CA42" s="68" t="str">
        <f t="shared" si="116"/>
        <v>*</v>
      </c>
      <c r="CB42" s="68" t="str">
        <f t="shared" si="117"/>
        <v>*</v>
      </c>
      <c r="CD42" s="68" t="str">
        <f t="shared" si="118"/>
        <v>*</v>
      </c>
      <c r="CE42" s="68" t="str">
        <f t="shared" si="119"/>
        <v>*</v>
      </c>
      <c r="CF42" s="68" t="str">
        <f t="shared" si="120"/>
        <v>*</v>
      </c>
      <c r="CG42" s="68" t="str">
        <f t="shared" si="121"/>
        <v>*</v>
      </c>
      <c r="CH42" s="68" t="str">
        <f t="shared" si="122"/>
        <v>*</v>
      </c>
      <c r="CI42" s="68" t="str">
        <f t="shared" si="123"/>
        <v>*</v>
      </c>
      <c r="CJ42" s="68" t="str">
        <f t="shared" si="124"/>
        <v>*</v>
      </c>
      <c r="CK42" s="68" t="str">
        <f t="shared" si="125"/>
        <v>*</v>
      </c>
      <c r="CL42" s="68" t="str">
        <f t="shared" si="126"/>
        <v>*</v>
      </c>
      <c r="CM42" s="68" t="str">
        <f t="shared" si="127"/>
        <v>*</v>
      </c>
      <c r="CN42" s="68" t="str">
        <f t="shared" si="128"/>
        <v>*</v>
      </c>
      <c r="CO42" s="68" t="str">
        <f t="shared" si="129"/>
        <v>*</v>
      </c>
      <c r="CP42" s="68" t="str">
        <f t="shared" si="130"/>
        <v>*</v>
      </c>
      <c r="CQ42" s="68" t="str">
        <f t="shared" si="131"/>
        <v>*</v>
      </c>
      <c r="CR42" s="68" t="str">
        <f t="shared" si="132"/>
        <v>*</v>
      </c>
      <c r="CS42" s="68" t="str">
        <f t="shared" si="133"/>
        <v>*</v>
      </c>
      <c r="CT42" s="68" t="str">
        <f t="shared" si="134"/>
        <v>*</v>
      </c>
      <c r="CU42" s="68" t="str">
        <f t="shared" si="135"/>
        <v>*</v>
      </c>
      <c r="CV42" s="68" t="str">
        <f t="shared" si="136"/>
        <v>*</v>
      </c>
      <c r="CW42" s="68" t="str">
        <f t="shared" si="137"/>
        <v>*</v>
      </c>
    </row>
    <row r="43" spans="1:101" ht="15">
      <c r="A43" s="30">
        <v>14</v>
      </c>
      <c r="B43" s="123" t="s">
        <v>66</v>
      </c>
      <c r="C43" s="124"/>
      <c r="D43" s="124"/>
      <c r="E43" s="124"/>
      <c r="F43" s="124"/>
      <c r="G43" s="124"/>
      <c r="H43" s="125"/>
      <c r="I43" s="121" t="s">
        <v>25</v>
      </c>
      <c r="J43" s="122"/>
      <c r="BI43" s="68" t="str">
        <f t="shared" si="98"/>
        <v>*</v>
      </c>
      <c r="BJ43" s="68" t="str">
        <f t="shared" si="99"/>
        <v>*</v>
      </c>
      <c r="BK43" s="68" t="str">
        <f t="shared" si="100"/>
        <v>*</v>
      </c>
      <c r="BL43" s="68" t="str">
        <f t="shared" si="101"/>
        <v>*</v>
      </c>
      <c r="BM43" s="68" t="str">
        <f t="shared" si="102"/>
        <v>*</v>
      </c>
      <c r="BN43" s="68" t="str">
        <f t="shared" si="103"/>
        <v>*</v>
      </c>
      <c r="BO43" s="68" t="str">
        <f t="shared" si="104"/>
        <v>*</v>
      </c>
      <c r="BP43" s="68" t="str">
        <f t="shared" si="105"/>
        <v>*</v>
      </c>
      <c r="BQ43" s="68" t="str">
        <f t="shared" si="106"/>
        <v>*</v>
      </c>
      <c r="BR43" s="68" t="str">
        <f t="shared" si="107"/>
        <v>*</v>
      </c>
      <c r="BS43" s="68" t="str">
        <f t="shared" si="108"/>
        <v>*</v>
      </c>
      <c r="BT43" s="68" t="str">
        <f t="shared" si="109"/>
        <v>*</v>
      </c>
      <c r="BU43" s="68" t="str">
        <f t="shared" si="110"/>
        <v>*</v>
      </c>
      <c r="BV43" s="68" t="str">
        <f t="shared" si="111"/>
        <v>*</v>
      </c>
      <c r="BW43" s="68" t="str">
        <f t="shared" si="112"/>
        <v>*</v>
      </c>
      <c r="BX43" s="68" t="str">
        <f t="shared" si="113"/>
        <v>*</v>
      </c>
      <c r="BY43" s="68" t="str">
        <f t="shared" si="114"/>
        <v>*</v>
      </c>
      <c r="BZ43" s="68" t="str">
        <f t="shared" si="115"/>
        <v>*</v>
      </c>
      <c r="CA43" s="68" t="str">
        <f t="shared" si="116"/>
        <v>*</v>
      </c>
      <c r="CB43" s="68" t="str">
        <f t="shared" si="117"/>
        <v>*</v>
      </c>
      <c r="CD43" s="68" t="str">
        <f t="shared" si="118"/>
        <v>*</v>
      </c>
      <c r="CE43" s="68" t="str">
        <f t="shared" si="119"/>
        <v>*</v>
      </c>
      <c r="CF43" s="68" t="str">
        <f t="shared" si="120"/>
        <v>*</v>
      </c>
      <c r="CG43" s="68" t="str">
        <f t="shared" si="121"/>
        <v>*</v>
      </c>
      <c r="CH43" s="68" t="str">
        <f t="shared" si="122"/>
        <v>*</v>
      </c>
      <c r="CI43" s="68" t="str">
        <f t="shared" si="123"/>
        <v>*</v>
      </c>
      <c r="CJ43" s="68" t="str">
        <f t="shared" si="124"/>
        <v>*</v>
      </c>
      <c r="CK43" s="68" t="str">
        <f t="shared" si="125"/>
        <v>*</v>
      </c>
      <c r="CL43" s="68" t="str">
        <f t="shared" si="126"/>
        <v>*</v>
      </c>
      <c r="CM43" s="68" t="str">
        <f t="shared" si="127"/>
        <v>*</v>
      </c>
      <c r="CN43" s="68" t="str">
        <f t="shared" si="128"/>
        <v>*</v>
      </c>
      <c r="CO43" s="68" t="str">
        <f t="shared" si="129"/>
        <v>*</v>
      </c>
      <c r="CP43" s="68" t="str">
        <f t="shared" si="130"/>
        <v>*</v>
      </c>
      <c r="CQ43" s="68" t="str">
        <f t="shared" si="131"/>
        <v>*</v>
      </c>
      <c r="CR43" s="68" t="str">
        <f t="shared" si="132"/>
        <v>*</v>
      </c>
      <c r="CS43" s="68" t="str">
        <f t="shared" si="133"/>
        <v>*</v>
      </c>
      <c r="CT43" s="68" t="str">
        <f t="shared" si="134"/>
        <v>*</v>
      </c>
      <c r="CU43" s="68" t="str">
        <f t="shared" si="135"/>
        <v>*</v>
      </c>
      <c r="CV43" s="68" t="str">
        <f t="shared" si="136"/>
        <v>*</v>
      </c>
      <c r="CW43" s="68" t="str">
        <f t="shared" si="137"/>
        <v>*</v>
      </c>
    </row>
    <row r="44" spans="1:101" ht="15">
      <c r="A44" s="30">
        <v>15</v>
      </c>
      <c r="B44" s="123" t="s">
        <v>67</v>
      </c>
      <c r="C44" s="124"/>
      <c r="D44" s="124"/>
      <c r="E44" s="124"/>
      <c r="F44" s="124"/>
      <c r="G44" s="124"/>
      <c r="H44" s="125"/>
      <c r="I44" s="121" t="s">
        <v>25</v>
      </c>
      <c r="J44" s="122"/>
      <c r="BI44" s="68" t="str">
        <f t="shared" si="98"/>
        <v>*</v>
      </c>
      <c r="BJ44" s="68" t="str">
        <f t="shared" si="99"/>
        <v>*</v>
      </c>
      <c r="BK44" s="68" t="str">
        <f t="shared" si="100"/>
        <v>*</v>
      </c>
      <c r="BL44" s="68" t="str">
        <f t="shared" si="101"/>
        <v>*</v>
      </c>
      <c r="BM44" s="68" t="str">
        <f t="shared" si="102"/>
        <v>*</v>
      </c>
      <c r="BN44" s="68" t="str">
        <f t="shared" si="103"/>
        <v>*</v>
      </c>
      <c r="BO44" s="68" t="str">
        <f t="shared" si="104"/>
        <v>*</v>
      </c>
      <c r="BP44" s="68" t="str">
        <f t="shared" si="105"/>
        <v>*</v>
      </c>
      <c r="BQ44" s="68" t="str">
        <f t="shared" si="106"/>
        <v>*</v>
      </c>
      <c r="BR44" s="68" t="str">
        <f t="shared" si="107"/>
        <v>*</v>
      </c>
      <c r="BS44" s="68" t="str">
        <f t="shared" si="108"/>
        <v>*</v>
      </c>
      <c r="BT44" s="68" t="str">
        <f t="shared" si="109"/>
        <v>*</v>
      </c>
      <c r="BU44" s="68" t="str">
        <f t="shared" si="110"/>
        <v>*</v>
      </c>
      <c r="BV44" s="68" t="str">
        <f t="shared" si="111"/>
        <v>*</v>
      </c>
      <c r="BW44" s="68" t="str">
        <f t="shared" si="112"/>
        <v>*</v>
      </c>
      <c r="BX44" s="68" t="str">
        <f t="shared" si="113"/>
        <v>*</v>
      </c>
      <c r="BY44" s="68" t="str">
        <f t="shared" si="114"/>
        <v>*</v>
      </c>
      <c r="BZ44" s="68" t="str">
        <f t="shared" si="115"/>
        <v>*</v>
      </c>
      <c r="CA44" s="68" t="str">
        <f t="shared" si="116"/>
        <v>*</v>
      </c>
      <c r="CB44" s="68" t="str">
        <f t="shared" si="117"/>
        <v>*</v>
      </c>
      <c r="CD44" s="68" t="str">
        <f t="shared" si="118"/>
        <v>*</v>
      </c>
      <c r="CE44" s="68" t="str">
        <f t="shared" si="119"/>
        <v>*</v>
      </c>
      <c r="CF44" s="68" t="str">
        <f t="shared" si="120"/>
        <v>*</v>
      </c>
      <c r="CG44" s="68" t="str">
        <f t="shared" si="121"/>
        <v>*</v>
      </c>
      <c r="CH44" s="68" t="str">
        <f t="shared" si="122"/>
        <v>*</v>
      </c>
      <c r="CI44" s="68" t="str">
        <f t="shared" si="123"/>
        <v>*</v>
      </c>
      <c r="CJ44" s="68" t="str">
        <f t="shared" si="124"/>
        <v>*</v>
      </c>
      <c r="CK44" s="68" t="str">
        <f t="shared" si="125"/>
        <v>*</v>
      </c>
      <c r="CL44" s="68" t="str">
        <f t="shared" si="126"/>
        <v>*</v>
      </c>
      <c r="CM44" s="68" t="str">
        <f t="shared" si="127"/>
        <v>*</v>
      </c>
      <c r="CN44" s="68" t="str">
        <f t="shared" si="128"/>
        <v>*</v>
      </c>
      <c r="CO44" s="68" t="str">
        <f t="shared" si="129"/>
        <v>*</v>
      </c>
      <c r="CP44" s="68" t="str">
        <f t="shared" si="130"/>
        <v>*</v>
      </c>
      <c r="CQ44" s="68" t="str">
        <f t="shared" si="131"/>
        <v>*</v>
      </c>
      <c r="CR44" s="68" t="str">
        <f t="shared" si="132"/>
        <v>*</v>
      </c>
      <c r="CS44" s="68" t="str">
        <f t="shared" si="133"/>
        <v>*</v>
      </c>
      <c r="CT44" s="68" t="str">
        <f t="shared" si="134"/>
        <v>*</v>
      </c>
      <c r="CU44" s="68" t="str">
        <f t="shared" si="135"/>
        <v>*</v>
      </c>
      <c r="CV44" s="68" t="str">
        <f t="shared" si="136"/>
        <v>*</v>
      </c>
      <c r="CW44" s="68" t="str">
        <f t="shared" si="137"/>
        <v>*</v>
      </c>
    </row>
    <row r="45" spans="1:101" ht="15">
      <c r="A45" s="30">
        <v>16</v>
      </c>
      <c r="B45" s="123" t="s">
        <v>68</v>
      </c>
      <c r="C45" s="124"/>
      <c r="D45" s="124"/>
      <c r="E45" s="124"/>
      <c r="F45" s="124"/>
      <c r="G45" s="124"/>
      <c r="H45" s="125"/>
      <c r="I45" s="121" t="s">
        <v>25</v>
      </c>
      <c r="J45" s="122"/>
      <c r="BI45" s="68" t="str">
        <f t="shared" si="98"/>
        <v>*</v>
      </c>
      <c r="BJ45" s="68" t="str">
        <f t="shared" si="99"/>
        <v>*</v>
      </c>
      <c r="BK45" s="68" t="str">
        <f t="shared" si="100"/>
        <v>*</v>
      </c>
      <c r="BL45" s="68" t="str">
        <f t="shared" si="101"/>
        <v>*</v>
      </c>
      <c r="BM45" s="68" t="str">
        <f t="shared" si="102"/>
        <v>*</v>
      </c>
      <c r="BN45" s="68" t="str">
        <f t="shared" si="103"/>
        <v>*</v>
      </c>
      <c r="BO45" s="68" t="str">
        <f t="shared" si="104"/>
        <v>*</v>
      </c>
      <c r="BP45" s="68" t="str">
        <f t="shared" si="105"/>
        <v>*</v>
      </c>
      <c r="BQ45" s="68" t="str">
        <f t="shared" si="106"/>
        <v>*</v>
      </c>
      <c r="BR45" s="68" t="str">
        <f t="shared" si="107"/>
        <v>*</v>
      </c>
      <c r="BS45" s="68" t="str">
        <f t="shared" si="108"/>
        <v>*</v>
      </c>
      <c r="BT45" s="68" t="str">
        <f t="shared" si="109"/>
        <v>*</v>
      </c>
      <c r="BU45" s="68" t="str">
        <f t="shared" si="110"/>
        <v>*</v>
      </c>
      <c r="BV45" s="68" t="str">
        <f t="shared" si="111"/>
        <v>*</v>
      </c>
      <c r="BW45" s="68" t="str">
        <f t="shared" si="112"/>
        <v>*</v>
      </c>
      <c r="BX45" s="68" t="str">
        <f t="shared" si="113"/>
        <v>*</v>
      </c>
      <c r="BY45" s="68" t="str">
        <f t="shared" si="114"/>
        <v>*</v>
      </c>
      <c r="BZ45" s="68" t="str">
        <f t="shared" si="115"/>
        <v>*</v>
      </c>
      <c r="CA45" s="68" t="str">
        <f t="shared" si="116"/>
        <v>*</v>
      </c>
      <c r="CB45" s="68" t="str">
        <f t="shared" si="117"/>
        <v>*</v>
      </c>
      <c r="CD45" s="68" t="str">
        <f t="shared" si="118"/>
        <v>*</v>
      </c>
      <c r="CE45" s="68" t="str">
        <f t="shared" si="119"/>
        <v>*</v>
      </c>
      <c r="CF45" s="68" t="str">
        <f t="shared" si="120"/>
        <v>*</v>
      </c>
      <c r="CG45" s="68" t="str">
        <f t="shared" si="121"/>
        <v>*</v>
      </c>
      <c r="CH45" s="68" t="str">
        <f t="shared" si="122"/>
        <v>*</v>
      </c>
      <c r="CI45" s="68" t="str">
        <f t="shared" si="123"/>
        <v>*</v>
      </c>
      <c r="CJ45" s="68" t="str">
        <f t="shared" si="124"/>
        <v>*</v>
      </c>
      <c r="CK45" s="68" t="str">
        <f t="shared" si="125"/>
        <v>*</v>
      </c>
      <c r="CL45" s="68" t="str">
        <f t="shared" si="126"/>
        <v>*</v>
      </c>
      <c r="CM45" s="68" t="str">
        <f t="shared" si="127"/>
        <v>*</v>
      </c>
      <c r="CN45" s="68" t="str">
        <f t="shared" si="128"/>
        <v>*</v>
      </c>
      <c r="CO45" s="68" t="str">
        <f t="shared" si="129"/>
        <v>*</v>
      </c>
      <c r="CP45" s="68" t="str">
        <f t="shared" si="130"/>
        <v>*</v>
      </c>
      <c r="CQ45" s="68" t="str">
        <f t="shared" si="131"/>
        <v>*</v>
      </c>
      <c r="CR45" s="68" t="str">
        <f t="shared" si="132"/>
        <v>*</v>
      </c>
      <c r="CS45" s="68" t="str">
        <f t="shared" si="133"/>
        <v>*</v>
      </c>
      <c r="CT45" s="68" t="str">
        <f t="shared" si="134"/>
        <v>*</v>
      </c>
      <c r="CU45" s="68" t="str">
        <f t="shared" si="135"/>
        <v>*</v>
      </c>
      <c r="CV45" s="68" t="str">
        <f t="shared" si="136"/>
        <v>*</v>
      </c>
      <c r="CW45" s="68" t="str">
        <f t="shared" si="137"/>
        <v>*</v>
      </c>
    </row>
    <row r="46" spans="1:101" ht="15">
      <c r="A46" s="30">
        <v>17</v>
      </c>
      <c r="B46" s="123" t="s">
        <v>69</v>
      </c>
      <c r="C46" s="124"/>
      <c r="D46" s="124"/>
      <c r="E46" s="124"/>
      <c r="F46" s="124"/>
      <c r="G46" s="124"/>
      <c r="H46" s="125"/>
      <c r="I46" s="121" t="s">
        <v>25</v>
      </c>
      <c r="J46" s="122"/>
      <c r="BI46" s="68" t="str">
        <f t="shared" si="98"/>
        <v>*</v>
      </c>
      <c r="BJ46" s="68" t="str">
        <f t="shared" si="99"/>
        <v>*</v>
      </c>
      <c r="BK46" s="68" t="str">
        <f t="shared" si="100"/>
        <v>*</v>
      </c>
      <c r="BL46" s="68" t="str">
        <f t="shared" si="101"/>
        <v>*</v>
      </c>
      <c r="BM46" s="68" t="str">
        <f t="shared" si="102"/>
        <v>*</v>
      </c>
      <c r="BN46" s="68" t="str">
        <f t="shared" si="103"/>
        <v>*</v>
      </c>
      <c r="BO46" s="68" t="str">
        <f t="shared" si="104"/>
        <v>*</v>
      </c>
      <c r="BP46" s="68" t="str">
        <f t="shared" si="105"/>
        <v>*</v>
      </c>
      <c r="BQ46" s="68" t="str">
        <f t="shared" si="106"/>
        <v>*</v>
      </c>
      <c r="BR46" s="68" t="str">
        <f t="shared" si="107"/>
        <v>*</v>
      </c>
      <c r="BS46" s="68" t="str">
        <f t="shared" si="108"/>
        <v>*</v>
      </c>
      <c r="BT46" s="68" t="str">
        <f t="shared" si="109"/>
        <v>*</v>
      </c>
      <c r="BU46" s="68" t="str">
        <f t="shared" si="110"/>
        <v>*</v>
      </c>
      <c r="BV46" s="68" t="str">
        <f t="shared" si="111"/>
        <v>*</v>
      </c>
      <c r="BW46" s="68" t="str">
        <f t="shared" si="112"/>
        <v>*</v>
      </c>
      <c r="BX46" s="68" t="str">
        <f t="shared" si="113"/>
        <v>*</v>
      </c>
      <c r="BY46" s="68" t="str">
        <f t="shared" si="114"/>
        <v>*</v>
      </c>
      <c r="BZ46" s="68" t="str">
        <f t="shared" si="115"/>
        <v>*</v>
      </c>
      <c r="CA46" s="68" t="str">
        <f t="shared" si="116"/>
        <v>*</v>
      </c>
      <c r="CB46" s="68" t="str">
        <f t="shared" si="117"/>
        <v>*</v>
      </c>
      <c r="CD46" s="68" t="str">
        <f t="shared" si="118"/>
        <v>*</v>
      </c>
      <c r="CE46" s="68" t="str">
        <f t="shared" si="119"/>
        <v>*</v>
      </c>
      <c r="CF46" s="68" t="str">
        <f t="shared" si="120"/>
        <v>*</v>
      </c>
      <c r="CG46" s="68" t="str">
        <f t="shared" si="121"/>
        <v>*</v>
      </c>
      <c r="CH46" s="68" t="str">
        <f t="shared" si="122"/>
        <v>*</v>
      </c>
      <c r="CI46" s="68" t="str">
        <f t="shared" si="123"/>
        <v>*</v>
      </c>
      <c r="CJ46" s="68" t="str">
        <f t="shared" si="124"/>
        <v>*</v>
      </c>
      <c r="CK46" s="68" t="str">
        <f t="shared" si="125"/>
        <v>*</v>
      </c>
      <c r="CL46" s="68" t="str">
        <f t="shared" si="126"/>
        <v>*</v>
      </c>
      <c r="CM46" s="68" t="str">
        <f t="shared" si="127"/>
        <v>*</v>
      </c>
      <c r="CN46" s="68" t="str">
        <f t="shared" si="128"/>
        <v>*</v>
      </c>
      <c r="CO46" s="68" t="str">
        <f t="shared" si="129"/>
        <v>*</v>
      </c>
      <c r="CP46" s="68" t="str">
        <f t="shared" si="130"/>
        <v>*</v>
      </c>
      <c r="CQ46" s="68" t="str">
        <f t="shared" si="131"/>
        <v>*</v>
      </c>
      <c r="CR46" s="68" t="str">
        <f t="shared" si="132"/>
        <v>*</v>
      </c>
      <c r="CS46" s="68" t="str">
        <f t="shared" si="133"/>
        <v>*</v>
      </c>
      <c r="CT46" s="68" t="str">
        <f t="shared" si="134"/>
        <v>*</v>
      </c>
      <c r="CU46" s="68" t="str">
        <f t="shared" si="135"/>
        <v>*</v>
      </c>
      <c r="CV46" s="68" t="str">
        <f t="shared" si="136"/>
        <v>*</v>
      </c>
      <c r="CW46" s="68" t="str">
        <f t="shared" si="137"/>
        <v>*</v>
      </c>
    </row>
    <row r="47" spans="1:101" ht="15">
      <c r="A47" s="30">
        <v>18</v>
      </c>
      <c r="B47" s="123" t="s">
        <v>70</v>
      </c>
      <c r="C47" s="124"/>
      <c r="D47" s="124"/>
      <c r="E47" s="124"/>
      <c r="F47" s="124"/>
      <c r="G47" s="124"/>
      <c r="H47" s="125"/>
      <c r="I47" s="121" t="s">
        <v>25</v>
      </c>
      <c r="J47" s="122"/>
      <c r="BI47" s="68" t="str">
        <f t="shared" si="98"/>
        <v>*</v>
      </c>
      <c r="BJ47" s="68" t="str">
        <f t="shared" si="99"/>
        <v>*</v>
      </c>
      <c r="BK47" s="68" t="str">
        <f t="shared" si="100"/>
        <v>*</v>
      </c>
      <c r="BL47" s="68" t="str">
        <f t="shared" si="101"/>
        <v>*</v>
      </c>
      <c r="BM47" s="68" t="str">
        <f t="shared" si="102"/>
        <v>*</v>
      </c>
      <c r="BN47" s="68" t="str">
        <f t="shared" si="103"/>
        <v>*</v>
      </c>
      <c r="BO47" s="68" t="str">
        <f t="shared" si="104"/>
        <v>*</v>
      </c>
      <c r="BP47" s="68" t="str">
        <f t="shared" si="105"/>
        <v>*</v>
      </c>
      <c r="BQ47" s="68" t="str">
        <f t="shared" si="106"/>
        <v>*</v>
      </c>
      <c r="BR47" s="68" t="str">
        <f t="shared" si="107"/>
        <v>*</v>
      </c>
      <c r="BS47" s="68" t="str">
        <f t="shared" si="108"/>
        <v>*</v>
      </c>
      <c r="BT47" s="68" t="str">
        <f t="shared" si="109"/>
        <v>*</v>
      </c>
      <c r="BU47" s="68" t="str">
        <f t="shared" si="110"/>
        <v>*</v>
      </c>
      <c r="BV47" s="68" t="str">
        <f t="shared" si="111"/>
        <v>*</v>
      </c>
      <c r="BW47" s="68" t="str">
        <f t="shared" si="112"/>
        <v>*</v>
      </c>
      <c r="BX47" s="68" t="str">
        <f t="shared" si="113"/>
        <v>*</v>
      </c>
      <c r="BY47" s="68" t="str">
        <f t="shared" si="114"/>
        <v>*</v>
      </c>
      <c r="BZ47" s="68" t="str">
        <f t="shared" si="115"/>
        <v>*</v>
      </c>
      <c r="CA47" s="68" t="str">
        <f t="shared" si="116"/>
        <v>*</v>
      </c>
      <c r="CB47" s="68" t="str">
        <f t="shared" si="117"/>
        <v>*</v>
      </c>
      <c r="CD47" s="68" t="str">
        <f t="shared" si="118"/>
        <v>*</v>
      </c>
      <c r="CE47" s="68" t="str">
        <f t="shared" si="119"/>
        <v>*</v>
      </c>
      <c r="CF47" s="68" t="str">
        <f t="shared" si="120"/>
        <v>*</v>
      </c>
      <c r="CG47" s="68" t="str">
        <f t="shared" si="121"/>
        <v>*</v>
      </c>
      <c r="CH47" s="68" t="str">
        <f t="shared" si="122"/>
        <v>*</v>
      </c>
      <c r="CI47" s="68" t="str">
        <f t="shared" si="123"/>
        <v>*</v>
      </c>
      <c r="CJ47" s="68" t="str">
        <f t="shared" si="124"/>
        <v>*</v>
      </c>
      <c r="CK47" s="68" t="str">
        <f t="shared" si="125"/>
        <v>*</v>
      </c>
      <c r="CL47" s="68" t="str">
        <f t="shared" si="126"/>
        <v>*</v>
      </c>
      <c r="CM47" s="68" t="str">
        <f t="shared" si="127"/>
        <v>*</v>
      </c>
      <c r="CN47" s="68" t="str">
        <f t="shared" si="128"/>
        <v>*</v>
      </c>
      <c r="CO47" s="68" t="str">
        <f t="shared" si="129"/>
        <v>*</v>
      </c>
      <c r="CP47" s="68" t="str">
        <f t="shared" si="130"/>
        <v>*</v>
      </c>
      <c r="CQ47" s="68" t="str">
        <f t="shared" si="131"/>
        <v>*</v>
      </c>
      <c r="CR47" s="68" t="str">
        <f t="shared" si="132"/>
        <v>*</v>
      </c>
      <c r="CS47" s="68" t="str">
        <f t="shared" si="133"/>
        <v>*</v>
      </c>
      <c r="CT47" s="68" t="str">
        <f t="shared" si="134"/>
        <v>*</v>
      </c>
      <c r="CU47" s="68" t="str">
        <f t="shared" si="135"/>
        <v>*</v>
      </c>
      <c r="CV47" s="68" t="str">
        <f t="shared" si="136"/>
        <v>*</v>
      </c>
      <c r="CW47" s="68" t="str">
        <f t="shared" si="137"/>
        <v>*</v>
      </c>
    </row>
    <row r="48" spans="1:101" ht="15">
      <c r="A48" s="30">
        <v>19</v>
      </c>
      <c r="B48" s="123" t="s">
        <v>71</v>
      </c>
      <c r="C48" s="124"/>
      <c r="D48" s="124"/>
      <c r="E48" s="124"/>
      <c r="F48" s="124"/>
      <c r="G48" s="124"/>
      <c r="H48" s="125"/>
      <c r="I48" s="121" t="s">
        <v>25</v>
      </c>
      <c r="J48" s="122"/>
      <c r="BI48" s="68" t="str">
        <f t="shared" si="98"/>
        <v>*</v>
      </c>
      <c r="BJ48" s="68" t="str">
        <f t="shared" si="99"/>
        <v>*</v>
      </c>
      <c r="BK48" s="68" t="str">
        <f t="shared" si="100"/>
        <v>*</v>
      </c>
      <c r="BL48" s="68" t="str">
        <f t="shared" si="101"/>
        <v>*</v>
      </c>
      <c r="BM48" s="68" t="str">
        <f t="shared" si="102"/>
        <v>*</v>
      </c>
      <c r="BN48" s="68" t="str">
        <f t="shared" si="103"/>
        <v>*</v>
      </c>
      <c r="BO48" s="68" t="str">
        <f t="shared" si="104"/>
        <v>*</v>
      </c>
      <c r="BP48" s="68" t="str">
        <f t="shared" si="105"/>
        <v>*</v>
      </c>
      <c r="BQ48" s="68" t="str">
        <f t="shared" si="106"/>
        <v>*</v>
      </c>
      <c r="BR48" s="68" t="str">
        <f t="shared" si="107"/>
        <v>*</v>
      </c>
      <c r="BS48" s="68" t="str">
        <f t="shared" si="108"/>
        <v>*</v>
      </c>
      <c r="BT48" s="68" t="str">
        <f t="shared" si="109"/>
        <v>*</v>
      </c>
      <c r="BU48" s="68" t="str">
        <f t="shared" si="110"/>
        <v>*</v>
      </c>
      <c r="BV48" s="68" t="str">
        <f t="shared" si="111"/>
        <v>*</v>
      </c>
      <c r="BW48" s="68" t="str">
        <f t="shared" si="112"/>
        <v>*</v>
      </c>
      <c r="BX48" s="68" t="str">
        <f t="shared" si="113"/>
        <v>*</v>
      </c>
      <c r="BY48" s="68" t="str">
        <f t="shared" si="114"/>
        <v>*</v>
      </c>
      <c r="BZ48" s="68" t="str">
        <f t="shared" si="115"/>
        <v>*</v>
      </c>
      <c r="CA48" s="68" t="str">
        <f t="shared" si="116"/>
        <v>*</v>
      </c>
      <c r="CB48" s="68" t="str">
        <f t="shared" si="117"/>
        <v>*</v>
      </c>
      <c r="CD48" s="68" t="str">
        <f t="shared" si="118"/>
        <v>*</v>
      </c>
      <c r="CE48" s="68" t="str">
        <f t="shared" si="119"/>
        <v>*</v>
      </c>
      <c r="CF48" s="68" t="str">
        <f t="shared" si="120"/>
        <v>*</v>
      </c>
      <c r="CG48" s="68" t="str">
        <f t="shared" si="121"/>
        <v>*</v>
      </c>
      <c r="CH48" s="68" t="str">
        <f t="shared" si="122"/>
        <v>*</v>
      </c>
      <c r="CI48" s="68" t="str">
        <f t="shared" si="123"/>
        <v>*</v>
      </c>
      <c r="CJ48" s="68" t="str">
        <f t="shared" si="124"/>
        <v>*</v>
      </c>
      <c r="CK48" s="68" t="str">
        <f t="shared" si="125"/>
        <v>*</v>
      </c>
      <c r="CL48" s="68" t="str">
        <f t="shared" si="126"/>
        <v>*</v>
      </c>
      <c r="CM48" s="68" t="str">
        <f t="shared" si="127"/>
        <v>*</v>
      </c>
      <c r="CN48" s="68" t="str">
        <f t="shared" si="128"/>
        <v>*</v>
      </c>
      <c r="CO48" s="68" t="str">
        <f t="shared" si="129"/>
        <v>*</v>
      </c>
      <c r="CP48" s="68" t="str">
        <f t="shared" si="130"/>
        <v>*</v>
      </c>
      <c r="CQ48" s="68" t="str">
        <f t="shared" si="131"/>
        <v>*</v>
      </c>
      <c r="CR48" s="68" t="str">
        <f t="shared" si="132"/>
        <v>*</v>
      </c>
      <c r="CS48" s="68" t="str">
        <f t="shared" si="133"/>
        <v>*</v>
      </c>
      <c r="CT48" s="68" t="str">
        <f t="shared" si="134"/>
        <v>*</v>
      </c>
      <c r="CU48" s="68" t="str">
        <f t="shared" si="135"/>
        <v>*</v>
      </c>
      <c r="CV48" s="68" t="str">
        <f t="shared" si="136"/>
        <v>*</v>
      </c>
      <c r="CW48" s="68" t="str">
        <f t="shared" si="137"/>
        <v>*</v>
      </c>
    </row>
    <row r="49" spans="1:101" ht="15">
      <c r="A49" s="30">
        <v>20</v>
      </c>
      <c r="B49" s="123" t="s">
        <v>72</v>
      </c>
      <c r="C49" s="124"/>
      <c r="D49" s="124"/>
      <c r="E49" s="124"/>
      <c r="F49" s="124"/>
      <c r="G49" s="124"/>
      <c r="H49" s="125"/>
      <c r="I49" s="121" t="s">
        <v>25</v>
      </c>
      <c r="J49" s="122"/>
      <c r="BI49" s="68" t="str">
        <f t="shared" si="98"/>
        <v>*</v>
      </c>
      <c r="BJ49" s="68" t="str">
        <f t="shared" si="99"/>
        <v>*</v>
      </c>
      <c r="BK49" s="68" t="str">
        <f t="shared" si="100"/>
        <v>*</v>
      </c>
      <c r="BL49" s="68" t="str">
        <f t="shared" si="101"/>
        <v>*</v>
      </c>
      <c r="BM49" s="68" t="str">
        <f t="shared" si="102"/>
        <v>*</v>
      </c>
      <c r="BN49" s="68" t="str">
        <f t="shared" si="103"/>
        <v>*</v>
      </c>
      <c r="BO49" s="68" t="str">
        <f t="shared" si="104"/>
        <v>*</v>
      </c>
      <c r="BP49" s="68" t="str">
        <f t="shared" si="105"/>
        <v>*</v>
      </c>
      <c r="BQ49" s="68" t="str">
        <f t="shared" si="106"/>
        <v>*</v>
      </c>
      <c r="BR49" s="68" t="str">
        <f t="shared" si="107"/>
        <v>*</v>
      </c>
      <c r="BS49" s="68" t="str">
        <f t="shared" si="108"/>
        <v>*</v>
      </c>
      <c r="BT49" s="68" t="str">
        <f t="shared" si="109"/>
        <v>*</v>
      </c>
      <c r="BU49" s="68" t="str">
        <f t="shared" si="110"/>
        <v>*</v>
      </c>
      <c r="BV49" s="68" t="str">
        <f t="shared" si="111"/>
        <v>*</v>
      </c>
      <c r="BW49" s="68" t="str">
        <f t="shared" si="112"/>
        <v>*</v>
      </c>
      <c r="BX49" s="68" t="str">
        <f t="shared" si="113"/>
        <v>*</v>
      </c>
      <c r="BY49" s="68" t="str">
        <f t="shared" si="114"/>
        <v>*</v>
      </c>
      <c r="BZ49" s="68" t="str">
        <f t="shared" si="115"/>
        <v>*</v>
      </c>
      <c r="CA49" s="68" t="str">
        <f t="shared" si="116"/>
        <v>*</v>
      </c>
      <c r="CB49" s="68" t="str">
        <f t="shared" si="117"/>
        <v>*</v>
      </c>
      <c r="CD49" s="68" t="str">
        <f t="shared" si="118"/>
        <v>*</v>
      </c>
      <c r="CE49" s="68" t="str">
        <f t="shared" si="119"/>
        <v>*</v>
      </c>
      <c r="CF49" s="68" t="str">
        <f t="shared" si="120"/>
        <v>*</v>
      </c>
      <c r="CG49" s="68" t="str">
        <f t="shared" si="121"/>
        <v>*</v>
      </c>
      <c r="CH49" s="68" t="str">
        <f t="shared" si="122"/>
        <v>*</v>
      </c>
      <c r="CI49" s="68" t="str">
        <f t="shared" si="123"/>
        <v>*</v>
      </c>
      <c r="CJ49" s="68" t="str">
        <f t="shared" si="124"/>
        <v>*</v>
      </c>
      <c r="CK49" s="68" t="str">
        <f t="shared" si="125"/>
        <v>*</v>
      </c>
      <c r="CL49" s="68" t="str">
        <f t="shared" si="126"/>
        <v>*</v>
      </c>
      <c r="CM49" s="68" t="str">
        <f t="shared" si="127"/>
        <v>*</v>
      </c>
      <c r="CN49" s="68" t="str">
        <f t="shared" si="128"/>
        <v>*</v>
      </c>
      <c r="CO49" s="68" t="str">
        <f t="shared" si="129"/>
        <v>*</v>
      </c>
      <c r="CP49" s="68" t="str">
        <f t="shared" si="130"/>
        <v>*</v>
      </c>
      <c r="CQ49" s="68" t="str">
        <f t="shared" si="131"/>
        <v>*</v>
      </c>
      <c r="CR49" s="68" t="str">
        <f t="shared" si="132"/>
        <v>*</v>
      </c>
      <c r="CS49" s="68" t="str">
        <f t="shared" si="133"/>
        <v>*</v>
      </c>
      <c r="CT49" s="68" t="str">
        <f t="shared" si="134"/>
        <v>*</v>
      </c>
      <c r="CU49" s="68" t="str">
        <f t="shared" si="135"/>
        <v>*</v>
      </c>
      <c r="CV49" s="68" t="str">
        <f t="shared" si="136"/>
        <v>*</v>
      </c>
      <c r="CW49" s="68" t="str">
        <f t="shared" si="137"/>
        <v>*</v>
      </c>
    </row>
  </sheetData>
  <sheetProtection password="CCEB" sheet="1" formatCells="0" formatColumns="0" formatRows="0"/>
  <mergeCells count="72">
    <mergeCell ref="A1:AR1"/>
    <mergeCell ref="R2:AB2"/>
    <mergeCell ref="B3:K3"/>
    <mergeCell ref="S3:T3"/>
    <mergeCell ref="U3:V3"/>
    <mergeCell ref="X3:Y3"/>
    <mergeCell ref="Z3:AA3"/>
    <mergeCell ref="AI3:AR3"/>
    <mergeCell ref="CY5:CZ5"/>
    <mergeCell ref="DD5:DF5"/>
    <mergeCell ref="DH5:DJ5"/>
    <mergeCell ref="DL5:DT5"/>
    <mergeCell ref="A4:AR4"/>
    <mergeCell ref="B5:AR5"/>
    <mergeCell ref="BI5:CB5"/>
    <mergeCell ref="CD5:CW5"/>
    <mergeCell ref="DL6:DM6"/>
    <mergeCell ref="DS6:DT6"/>
    <mergeCell ref="DL7:DM7"/>
    <mergeCell ref="DN7:DO7"/>
    <mergeCell ref="DQ7:DR7"/>
    <mergeCell ref="DS7:DT7"/>
    <mergeCell ref="DL18:DM18"/>
    <mergeCell ref="DN18:DO18"/>
    <mergeCell ref="DQ18:DR18"/>
    <mergeCell ref="DS18:DT18"/>
    <mergeCell ref="S17:T17"/>
    <mergeCell ref="U17:V17"/>
    <mergeCell ref="X17:Y17"/>
    <mergeCell ref="Z17:AA17"/>
    <mergeCell ref="B31:H31"/>
    <mergeCell ref="I31:J31"/>
    <mergeCell ref="B32:H32"/>
    <mergeCell ref="I32:J32"/>
    <mergeCell ref="B29:H29"/>
    <mergeCell ref="I29:J29"/>
    <mergeCell ref="B30:H30"/>
    <mergeCell ref="I30:J30"/>
    <mergeCell ref="B35:H35"/>
    <mergeCell ref="I35:J35"/>
    <mergeCell ref="B36:H36"/>
    <mergeCell ref="I36:J36"/>
    <mergeCell ref="B33:H33"/>
    <mergeCell ref="I33:J33"/>
    <mergeCell ref="B34:H34"/>
    <mergeCell ref="I34:J34"/>
    <mergeCell ref="B39:H39"/>
    <mergeCell ref="I39:J39"/>
    <mergeCell ref="B40:H40"/>
    <mergeCell ref="I40:J40"/>
    <mergeCell ref="B37:H37"/>
    <mergeCell ref="I37:J37"/>
    <mergeCell ref="B38:H38"/>
    <mergeCell ref="I38:J38"/>
    <mergeCell ref="B43:H43"/>
    <mergeCell ref="I43:J43"/>
    <mergeCell ref="B44:H44"/>
    <mergeCell ref="I44:J44"/>
    <mergeCell ref="B41:H41"/>
    <mergeCell ref="I41:J41"/>
    <mergeCell ref="B42:H42"/>
    <mergeCell ref="I42:J42"/>
    <mergeCell ref="B45:H45"/>
    <mergeCell ref="I45:J45"/>
    <mergeCell ref="B49:H49"/>
    <mergeCell ref="I49:J49"/>
    <mergeCell ref="B46:H46"/>
    <mergeCell ref="I46:J46"/>
    <mergeCell ref="B47:H47"/>
    <mergeCell ref="I47:J47"/>
    <mergeCell ref="B48:H48"/>
    <mergeCell ref="I48:J48"/>
  </mergeCells>
  <conditionalFormatting sqref="C7:V14 X7:AQ14 C18:V27 X18:AQ27">
    <cfRule type="cellIs" priority="1" dxfId="2" operator="equal" stopIfTrue="1">
      <formula>BI29</formula>
    </cfRule>
    <cfRule type="expression" priority="2" dxfId="10" stopIfTrue="1">
      <formula>ISERROR(C7)</formula>
    </cfRule>
    <cfRule type="expression" priority="3" dxfId="0" stopIfTrue="1">
      <formula>IF(AND(C7&lt;&gt;BI29,BI29&lt;&gt;"*"),1,0)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4"/>
  <dimension ref="A1:EO49"/>
  <sheetViews>
    <sheetView zoomScale="80" zoomScaleNormal="80" zoomScalePageLayoutView="0" workbookViewId="0" topLeftCell="A1">
      <selection activeCell="Q41" sqref="Q41"/>
    </sheetView>
  </sheetViews>
  <sheetFormatPr defaultColWidth="9.140625" defaultRowHeight="15"/>
  <cols>
    <col min="1" max="1" width="3.00390625" style="3" customWidth="1"/>
    <col min="2" max="2" width="28.57421875" style="3" customWidth="1"/>
    <col min="3" max="22" width="3.00390625" style="28" customWidth="1"/>
    <col min="23" max="23" width="2.140625" style="28" customWidth="1"/>
    <col min="24" max="43" width="3.00390625" style="28" customWidth="1"/>
    <col min="44" max="44" width="28.57421875" style="3" customWidth="1"/>
    <col min="45" max="59" width="2.7109375" style="3" hidden="1" customWidth="1"/>
    <col min="60" max="60" width="9.140625" style="59" customWidth="1"/>
    <col min="61" max="80" width="3.57421875" style="65" customWidth="1"/>
    <col min="81" max="81" width="2.8515625" style="65" customWidth="1"/>
    <col min="82" max="101" width="3.57421875" style="65" customWidth="1"/>
    <col min="102" max="102" width="2.8515625" style="65" customWidth="1"/>
    <col min="103" max="107" width="3.57421875" style="66" customWidth="1"/>
    <col min="108" max="114" width="3.57421875" style="67" customWidth="1"/>
    <col min="115" max="119" width="3.57421875" style="65" customWidth="1"/>
    <col min="120" max="120" width="3.57421875" style="66" customWidth="1"/>
    <col min="121" max="124" width="3.57421875" style="65" customWidth="1"/>
    <col min="125" max="127" width="3.57421875" style="51" customWidth="1"/>
    <col min="128" max="145" width="3.57421875" style="3" customWidth="1"/>
    <col min="146" max="162" width="2.8515625" style="3" customWidth="1"/>
    <col min="163" max="16384" width="9.140625" style="3" customWidth="1"/>
  </cols>
  <sheetData>
    <row r="1" spans="1:44" ht="19.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</row>
    <row r="2" spans="1:80" ht="20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11" t="s">
        <v>11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44" ht="27" thickBot="1">
      <c r="A3" s="5"/>
      <c r="B3" s="117" t="str">
        <f>IF(Соперники!C53="","",Соперники!C53)</f>
        <v>СФП Football.By</v>
      </c>
      <c r="C3" s="117"/>
      <c r="D3" s="117"/>
      <c r="E3" s="117"/>
      <c r="F3" s="117"/>
      <c r="G3" s="117"/>
      <c r="H3" s="117"/>
      <c r="I3" s="117"/>
      <c r="J3" s="117"/>
      <c r="K3" s="117"/>
      <c r="L3" s="5"/>
      <c r="M3" s="6"/>
      <c r="N3" s="7"/>
      <c r="O3" s="7"/>
      <c r="P3" s="7"/>
      <c r="Q3" s="7"/>
      <c r="R3" s="7"/>
      <c r="S3" s="112">
        <f>DL7</f>
        <v>0</v>
      </c>
      <c r="T3" s="112"/>
      <c r="U3" s="119">
        <f>DN7</f>
        <v>0</v>
      </c>
      <c r="V3" s="119"/>
      <c r="W3" s="7" t="s">
        <v>10</v>
      </c>
      <c r="X3" s="119">
        <f>DQ7</f>
        <v>0</v>
      </c>
      <c r="Y3" s="119"/>
      <c r="Z3" s="112">
        <f>DS7</f>
        <v>0</v>
      </c>
      <c r="AA3" s="112"/>
      <c r="AB3" s="7"/>
      <c r="AC3" s="7"/>
      <c r="AD3" s="7"/>
      <c r="AE3" s="7"/>
      <c r="AF3" s="7"/>
      <c r="AG3" s="8"/>
      <c r="AH3" s="9"/>
      <c r="AI3" s="118" t="str">
        <f>IF(Соперники!AA53="","",Соперники!AA53)</f>
        <v>Best Football &amp; Partizans </v>
      </c>
      <c r="AJ3" s="118"/>
      <c r="AK3" s="118"/>
      <c r="AL3" s="118"/>
      <c r="AM3" s="118"/>
      <c r="AN3" s="118"/>
      <c r="AO3" s="118"/>
      <c r="AP3" s="118"/>
      <c r="AQ3" s="118"/>
      <c r="AR3" s="118"/>
    </row>
    <row r="4" spans="1:44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</row>
    <row r="5" spans="1:124" ht="15" customHeight="1">
      <c r="A5" s="10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BI5" s="107" t="s">
        <v>6</v>
      </c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D5" s="107" t="s">
        <v>7</v>
      </c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Y5" s="108" t="s">
        <v>3</v>
      </c>
      <c r="CZ5" s="108"/>
      <c r="DD5" s="102" t="s">
        <v>8</v>
      </c>
      <c r="DE5" s="102"/>
      <c r="DF5" s="102"/>
      <c r="DH5" s="102" t="s">
        <v>8</v>
      </c>
      <c r="DI5" s="102"/>
      <c r="DJ5" s="102"/>
      <c r="DL5" s="102" t="s">
        <v>9</v>
      </c>
      <c r="DM5" s="102"/>
      <c r="DN5" s="102"/>
      <c r="DO5" s="102"/>
      <c r="DP5" s="102"/>
      <c r="DQ5" s="102"/>
      <c r="DR5" s="102"/>
      <c r="DS5" s="102"/>
      <c r="DT5" s="102"/>
    </row>
    <row r="6" spans="2:145" ht="15" customHeight="1">
      <c r="B6" s="1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3"/>
      <c r="X6" s="12">
        <v>1</v>
      </c>
      <c r="Y6" s="12">
        <v>2</v>
      </c>
      <c r="Z6" s="12">
        <v>3</v>
      </c>
      <c r="AA6" s="12">
        <v>4</v>
      </c>
      <c r="AB6" s="12">
        <v>5</v>
      </c>
      <c r="AC6" s="12">
        <v>6</v>
      </c>
      <c r="AD6" s="12">
        <v>7</v>
      </c>
      <c r="AE6" s="12">
        <v>8</v>
      </c>
      <c r="AF6" s="12">
        <v>9</v>
      </c>
      <c r="AG6" s="12">
        <v>10</v>
      </c>
      <c r="AH6" s="12">
        <v>11</v>
      </c>
      <c r="AI6" s="12">
        <v>12</v>
      </c>
      <c r="AJ6" s="12">
        <v>13</v>
      </c>
      <c r="AK6" s="12">
        <v>14</v>
      </c>
      <c r="AL6" s="12">
        <v>15</v>
      </c>
      <c r="AM6" s="12">
        <v>16</v>
      </c>
      <c r="AN6" s="12">
        <v>17</v>
      </c>
      <c r="AO6" s="12">
        <v>18</v>
      </c>
      <c r="AP6" s="12">
        <v>19</v>
      </c>
      <c r="AQ6" s="12">
        <v>20</v>
      </c>
      <c r="AR6" s="14"/>
      <c r="BI6" s="69">
        <v>1</v>
      </c>
      <c r="BJ6" s="69">
        <v>2</v>
      </c>
      <c r="BK6" s="69">
        <v>3</v>
      </c>
      <c r="BL6" s="69">
        <v>4</v>
      </c>
      <c r="BM6" s="69">
        <v>5</v>
      </c>
      <c r="BN6" s="69">
        <v>6</v>
      </c>
      <c r="BO6" s="69">
        <v>7</v>
      </c>
      <c r="BP6" s="69">
        <v>8</v>
      </c>
      <c r="BQ6" s="69">
        <v>9</v>
      </c>
      <c r="BR6" s="69">
        <v>10</v>
      </c>
      <c r="BS6" s="69">
        <v>11</v>
      </c>
      <c r="BT6" s="69">
        <v>12</v>
      </c>
      <c r="BU6" s="69">
        <v>13</v>
      </c>
      <c r="BV6" s="69">
        <v>14</v>
      </c>
      <c r="BW6" s="69">
        <v>15</v>
      </c>
      <c r="BX6" s="69">
        <v>16</v>
      </c>
      <c r="BY6" s="69">
        <v>17</v>
      </c>
      <c r="BZ6" s="69">
        <v>18</v>
      </c>
      <c r="CA6" s="69">
        <v>19</v>
      </c>
      <c r="CB6" s="69">
        <v>20</v>
      </c>
      <c r="CC6" s="70"/>
      <c r="CD6" s="69">
        <v>1</v>
      </c>
      <c r="CE6" s="69">
        <v>2</v>
      </c>
      <c r="CF6" s="69">
        <v>3</v>
      </c>
      <c r="CG6" s="69">
        <v>4</v>
      </c>
      <c r="CH6" s="69">
        <v>5</v>
      </c>
      <c r="CI6" s="69">
        <v>6</v>
      </c>
      <c r="CJ6" s="69">
        <v>7</v>
      </c>
      <c r="CK6" s="69">
        <v>8</v>
      </c>
      <c r="CL6" s="69">
        <v>9</v>
      </c>
      <c r="CM6" s="69">
        <v>10</v>
      </c>
      <c r="CN6" s="69">
        <v>11</v>
      </c>
      <c r="CO6" s="69">
        <v>12</v>
      </c>
      <c r="CP6" s="69">
        <v>13</v>
      </c>
      <c r="CQ6" s="69">
        <v>14</v>
      </c>
      <c r="CR6" s="69">
        <v>15</v>
      </c>
      <c r="CS6" s="69">
        <v>16</v>
      </c>
      <c r="CT6" s="69">
        <v>17</v>
      </c>
      <c r="CU6" s="69">
        <v>18</v>
      </c>
      <c r="CV6" s="69">
        <v>19</v>
      </c>
      <c r="CW6" s="69">
        <v>20</v>
      </c>
      <c r="CY6" s="71">
        <v>1</v>
      </c>
      <c r="CZ6" s="71">
        <v>2</v>
      </c>
      <c r="DA6" s="71"/>
      <c r="DB6" s="71"/>
      <c r="DC6" s="71"/>
      <c r="DD6" s="69">
        <v>1</v>
      </c>
      <c r="DE6" s="69">
        <v>1</v>
      </c>
      <c r="DF6" s="69">
        <v>1</v>
      </c>
      <c r="DG6" s="69"/>
      <c r="DH6" s="69">
        <v>2</v>
      </c>
      <c r="DI6" s="69">
        <v>2</v>
      </c>
      <c r="DJ6" s="69">
        <v>2</v>
      </c>
      <c r="DK6" s="69"/>
      <c r="DL6" s="104"/>
      <c r="DM6" s="104"/>
      <c r="DN6" s="69"/>
      <c r="DO6" s="69"/>
      <c r="DP6" s="71"/>
      <c r="DQ6" s="69"/>
      <c r="DR6" s="69"/>
      <c r="DS6" s="104"/>
      <c r="DT6" s="104"/>
      <c r="DU6" s="53"/>
      <c r="DV6" s="52"/>
      <c r="DW6" s="52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</row>
    <row r="7" spans="1:124" ht="15" customHeight="1">
      <c r="A7" s="16"/>
      <c r="B7" s="17" t="str">
        <f>IF(Соперники!B56&lt;&gt;"",Соперники!B56,"")</f>
        <v>vadik1986</v>
      </c>
      <c r="C7" s="54" t="e">
        <f>((VALUE(MID(Соперники!C56,1,1))))</f>
        <v>#VALUE!</v>
      </c>
      <c r="D7" s="54" t="e">
        <f>((VALUE(MID(Соперники!C56,2,1))))</f>
        <v>#VALUE!</v>
      </c>
      <c r="E7" s="54">
        <f>((VALUE(MID(Соперники!C56,3,1))))</f>
        <v>1</v>
      </c>
      <c r="F7" s="54">
        <f>((VALUE(MID(Соперники!C56,4,1))))</f>
        <v>1</v>
      </c>
      <c r="G7" s="54">
        <f>((VALUE(MID(Соперники!C56,5,1))))</f>
        <v>1</v>
      </c>
      <c r="H7" s="54" t="e">
        <f>((VALUE(MID(Соперники!C56,6,1))))</f>
        <v>#VALUE!</v>
      </c>
      <c r="I7" s="54" t="e">
        <f>((VALUE(MID(Соперники!C56,7,1))))</f>
        <v>#VALUE!</v>
      </c>
      <c r="J7" s="54">
        <f>((VALUE(MID(Соперники!C56,8,1))))</f>
        <v>1</v>
      </c>
      <c r="K7" s="54" t="e">
        <f>((VALUE(MID(Соперники!C56,9,1))))</f>
        <v>#VALUE!</v>
      </c>
      <c r="L7" s="54">
        <f>((VALUE(MID(Соперники!C56,10,1))))</f>
        <v>1</v>
      </c>
      <c r="M7" s="54">
        <f>((VALUE(MID(Соперники!C56,11,1))))</f>
        <v>2</v>
      </c>
      <c r="N7" s="54">
        <f>((VALUE(MID(Соперники!C56,12,1))))</f>
        <v>1</v>
      </c>
      <c r="O7" s="54" t="e">
        <f>((VALUE(MID(Соперники!C56,13,1))))</f>
        <v>#VALUE!</v>
      </c>
      <c r="P7" s="54" t="e">
        <f>((VALUE(MID(Соперники!C56,14,1))))</f>
        <v>#VALUE!</v>
      </c>
      <c r="Q7" s="54">
        <f>((VALUE(MID(Соперники!C56,15,1))))</f>
        <v>1</v>
      </c>
      <c r="R7" s="54" t="e">
        <f>((VALUE(MID(Соперники!C56,16,1))))</f>
        <v>#VALUE!</v>
      </c>
      <c r="S7" s="54">
        <f>((VALUE(MID(Соперники!C56,17,1))))</f>
        <v>1</v>
      </c>
      <c r="T7" s="54" t="e">
        <f>((VALUE(MID(Соперники!C56,18,1))))</f>
        <v>#VALUE!</v>
      </c>
      <c r="U7" s="54" t="e">
        <f>((VALUE(MID(Соперники!C56,19,1))))</f>
        <v>#VALUE!</v>
      </c>
      <c r="V7" s="54">
        <f>((VALUE(MID(Соперники!C56,20,1))))</f>
        <v>1</v>
      </c>
      <c r="W7" s="18"/>
      <c r="X7" s="54" t="e">
        <f>((VALUE(MID(Соперники!AA56,1,1))))</f>
        <v>#VALUE!</v>
      </c>
      <c r="Y7" s="54" t="e">
        <f>((VALUE(MID(Соперники!AA56,2,1))))</f>
        <v>#VALUE!</v>
      </c>
      <c r="Z7" s="54">
        <f>((VALUE(MID(Соперники!AA56,3,1))))</f>
        <v>1</v>
      </c>
      <c r="AA7" s="54">
        <f>((VALUE(MID(Соперники!AA56,4,1))))</f>
        <v>1</v>
      </c>
      <c r="AB7" s="54" t="e">
        <f>((VALUE(MID(Соперники!AA56,5,1))))</f>
        <v>#VALUE!</v>
      </c>
      <c r="AC7" s="54" t="e">
        <f>((VALUE(MID(Соперники!AA56,6,1))))</f>
        <v>#VALUE!</v>
      </c>
      <c r="AD7" s="54" t="e">
        <f>((VALUE(MID(Соперники!AA56,7,1))))</f>
        <v>#VALUE!</v>
      </c>
      <c r="AE7" s="54">
        <f>((VALUE(MID(Соперники!AA56,8,1))))</f>
        <v>1</v>
      </c>
      <c r="AF7" s="54" t="e">
        <f>((VALUE(MID(Соперники!AA56,9,1))))</f>
        <v>#VALUE!</v>
      </c>
      <c r="AG7" s="54">
        <f>((VALUE(MID(Соперники!AA56,10,1))))</f>
        <v>1</v>
      </c>
      <c r="AH7" s="54">
        <f>((VALUE(MID(Соперники!AA56,11,1))))</f>
        <v>2</v>
      </c>
      <c r="AI7" s="54">
        <f>((VALUE(MID(Соперники!AA56,12,1))))</f>
        <v>1</v>
      </c>
      <c r="AJ7" s="54" t="e">
        <f>((VALUE(MID(Соперники!AA56,13,1))))</f>
        <v>#VALUE!</v>
      </c>
      <c r="AK7" s="54" t="e">
        <f>((VALUE(MID(Соперники!AA56,14,1))))</f>
        <v>#VALUE!</v>
      </c>
      <c r="AL7" s="54" t="e">
        <f>((VALUE(MID(Соперники!AA56,15,1))))</f>
        <v>#VALUE!</v>
      </c>
      <c r="AM7" s="54">
        <f>((VALUE(MID(Соперники!AA56,16,1))))</f>
        <v>1</v>
      </c>
      <c r="AN7" s="54">
        <f>((VALUE(MID(Соперники!AA56,17,1))))</f>
        <v>1</v>
      </c>
      <c r="AO7" s="54">
        <f>((VALUE(MID(Соперники!AA56,18,1))))</f>
        <v>0</v>
      </c>
      <c r="AP7" s="54" t="e">
        <f>((VALUE(MID(Соперники!AA56,19,1))))</f>
        <v>#VALUE!</v>
      </c>
      <c r="AQ7" s="54">
        <f>((VALUE(MID(Соперники!AA56,20,1))))</f>
        <v>1</v>
      </c>
      <c r="AR7" s="19" t="str">
        <f>IF(Соперники!AU56&lt;&gt;"",Соперники!AU56,"")</f>
        <v>nick127</v>
      </c>
      <c r="BI7" s="67" t="e">
        <f aca="true" t="shared" si="0" ref="BI7:BI14">IF(C7=$I$30,1,0)</f>
        <v>#VALUE!</v>
      </c>
      <c r="BJ7" s="67" t="e">
        <f aca="true" t="shared" si="1" ref="BJ7:BJ14">IF(D7=$I$31,1,0)</f>
        <v>#VALUE!</v>
      </c>
      <c r="BK7" s="67">
        <f aca="true" t="shared" si="2" ref="BK7:BK14">IF(E7=$I$32,1,0)</f>
        <v>0</v>
      </c>
      <c r="BL7" s="67">
        <f aca="true" t="shared" si="3" ref="BL7:BL14">IF(F7=$I$33,1,0)</f>
        <v>0</v>
      </c>
      <c r="BM7" s="67">
        <f aca="true" t="shared" si="4" ref="BM7:BM14">IF(G7=$I$34,1,0)</f>
        <v>0</v>
      </c>
      <c r="BN7" s="67" t="e">
        <f aca="true" t="shared" si="5" ref="BN7:BN14">IF(H7=$I$35,1,0)</f>
        <v>#VALUE!</v>
      </c>
      <c r="BO7" s="67" t="e">
        <f aca="true" t="shared" si="6" ref="BO7:BO14">IF(I7=$I$36,1,0)</f>
        <v>#VALUE!</v>
      </c>
      <c r="BP7" s="67">
        <f aca="true" t="shared" si="7" ref="BP7:BP14">IF(J7=$I$37,1,0)</f>
        <v>0</v>
      </c>
      <c r="BQ7" s="67" t="e">
        <f aca="true" t="shared" si="8" ref="BQ7:BQ14">IF(K7=$I$38,1,0)</f>
        <v>#VALUE!</v>
      </c>
      <c r="BR7" s="67">
        <f aca="true" t="shared" si="9" ref="BR7:BR14">IF(L7=$I$39,1,0)</f>
        <v>0</v>
      </c>
      <c r="BS7" s="67">
        <f aca="true" t="shared" si="10" ref="BS7:BS14">IF(M7=$I$40,1,0)</f>
        <v>0</v>
      </c>
      <c r="BT7" s="67">
        <f aca="true" t="shared" si="11" ref="BT7:BT14">IF(N7=$I$41,1,0)</f>
        <v>0</v>
      </c>
      <c r="BU7" s="67" t="e">
        <f aca="true" t="shared" si="12" ref="BU7:BU14">IF(O7=$I$42,1,0)</f>
        <v>#VALUE!</v>
      </c>
      <c r="BV7" s="67" t="e">
        <f aca="true" t="shared" si="13" ref="BV7:BV14">IF(P7=$I$43,1,0)</f>
        <v>#VALUE!</v>
      </c>
      <c r="BW7" s="67">
        <f aca="true" t="shared" si="14" ref="BW7:BW14">IF(Q7=$I$44,1,0)</f>
        <v>0</v>
      </c>
      <c r="BX7" s="67" t="e">
        <f aca="true" t="shared" si="15" ref="BX7:BX14">IF(R7=$I$45,1,0)</f>
        <v>#VALUE!</v>
      </c>
      <c r="BY7" s="67">
        <f aca="true" t="shared" si="16" ref="BY7:BY14">IF(S7=$I$46,1,0)</f>
        <v>0</v>
      </c>
      <c r="BZ7" s="67" t="e">
        <f aca="true" t="shared" si="17" ref="BZ7:BZ14">IF(T7=$I$47,1,0)</f>
        <v>#VALUE!</v>
      </c>
      <c r="CA7" s="67" t="e">
        <f aca="true" t="shared" si="18" ref="CA7:CA14">IF(U7=$I$48,1,0)</f>
        <v>#VALUE!</v>
      </c>
      <c r="CB7" s="67">
        <f aca="true" t="shared" si="19" ref="CB7:CB14">IF(V7=$I$49,1,0)</f>
        <v>0</v>
      </c>
      <c r="CC7" s="67"/>
      <c r="CD7" s="67" t="e">
        <f aca="true" t="shared" si="20" ref="CD7:CD14">IF(X7=$I$30,1,0)</f>
        <v>#VALUE!</v>
      </c>
      <c r="CE7" s="67" t="e">
        <f aca="true" t="shared" si="21" ref="CE7:CE14">IF(Y7=$I$31,1,0)</f>
        <v>#VALUE!</v>
      </c>
      <c r="CF7" s="67">
        <f aca="true" t="shared" si="22" ref="CF7:CF14">IF(Z7=$I$32,1,0)</f>
        <v>0</v>
      </c>
      <c r="CG7" s="67">
        <f aca="true" t="shared" si="23" ref="CG7:CG14">IF(AA7=$I$33,1,0)</f>
        <v>0</v>
      </c>
      <c r="CH7" s="67" t="e">
        <f aca="true" t="shared" si="24" ref="CH7:CH14">IF(AB7=$I$34,1,0)</f>
        <v>#VALUE!</v>
      </c>
      <c r="CI7" s="67" t="e">
        <f aca="true" t="shared" si="25" ref="CI7:CI14">IF(AC7=$I$35,1,0)</f>
        <v>#VALUE!</v>
      </c>
      <c r="CJ7" s="67" t="e">
        <f aca="true" t="shared" si="26" ref="CJ7:CJ14">IF(AD7=$I$36,1,0)</f>
        <v>#VALUE!</v>
      </c>
      <c r="CK7" s="67">
        <f aca="true" t="shared" si="27" ref="CK7:CK14">IF(AE7=$I$37,1,0)</f>
        <v>0</v>
      </c>
      <c r="CL7" s="67" t="e">
        <f aca="true" t="shared" si="28" ref="CL7:CL14">IF(AF7=$I$38,1,0)</f>
        <v>#VALUE!</v>
      </c>
      <c r="CM7" s="67">
        <f aca="true" t="shared" si="29" ref="CM7:CM14">IF(AG7=$I$39,1,0)</f>
        <v>0</v>
      </c>
      <c r="CN7" s="67">
        <f aca="true" t="shared" si="30" ref="CN7:CN14">IF(AH7=$I$40,1,0)</f>
        <v>0</v>
      </c>
      <c r="CO7" s="67">
        <f aca="true" t="shared" si="31" ref="CO7:CO14">IF(AI7=$I$41,1,0)</f>
        <v>0</v>
      </c>
      <c r="CP7" s="67" t="e">
        <f aca="true" t="shared" si="32" ref="CP7:CP14">IF(AJ7=$I$42,1,0)</f>
        <v>#VALUE!</v>
      </c>
      <c r="CQ7" s="67" t="e">
        <f aca="true" t="shared" si="33" ref="CQ7:CQ14">IF(AK7=$I$43,1,0)</f>
        <v>#VALUE!</v>
      </c>
      <c r="CR7" s="67" t="e">
        <f aca="true" t="shared" si="34" ref="CR7:CR14">IF(AL7=$I$44,1,0)</f>
        <v>#VALUE!</v>
      </c>
      <c r="CS7" s="67">
        <f aca="true" t="shared" si="35" ref="CS7:CS14">IF(AM7=$I$45,1,0)</f>
        <v>0</v>
      </c>
      <c r="CT7" s="67">
        <f aca="true" t="shared" si="36" ref="CT7:CT14">IF(AN7=$I$46,1,0)</f>
        <v>0</v>
      </c>
      <c r="CU7" s="67">
        <f aca="true" t="shared" si="37" ref="CU7:CU14">IF(AO7=$I$47,1,0)</f>
        <v>0</v>
      </c>
      <c r="CV7" s="67" t="e">
        <f aca="true" t="shared" si="38" ref="CV7:CV14">IF(AP7=$I$48,1,0)</f>
        <v>#VALUE!</v>
      </c>
      <c r="CW7" s="67">
        <f aca="true" t="shared" si="39" ref="CW7:CW14">IF(AQ7=$I$49,1,0)</f>
        <v>0</v>
      </c>
      <c r="CY7" s="66">
        <f aca="true" t="shared" si="40" ref="CY7:CY14">SUMIF(BI7:CB7,"1",BI7:CB7)</f>
        <v>0</v>
      </c>
      <c r="CZ7" s="66">
        <f aca="true" t="shared" si="41" ref="CZ7:CZ14">SUMIF(CD7:CW7,"1",CD7:CW7)</f>
        <v>0</v>
      </c>
      <c r="DB7" s="66">
        <f aca="true" t="shared" si="42" ref="DB7:DB14">CY7-CZ7</f>
        <v>0</v>
      </c>
      <c r="DD7" s="67">
        <f aca="true" t="shared" si="43" ref="DD7:DD14">IF(AND(DB7&gt;0,DB7&lt;4),1,0)</f>
        <v>0</v>
      </c>
      <c r="DE7" s="67">
        <f aca="true" t="shared" si="44" ref="DE7:DE14">IF(AND(DB7&gt;3,DB7&lt;7),2,0)</f>
        <v>0</v>
      </c>
      <c r="DF7" s="67">
        <f aca="true" t="shared" si="45" ref="DF7:DF14">IF(AND(DB7&gt;6),3,0)</f>
        <v>0</v>
      </c>
      <c r="DH7" s="67">
        <f aca="true" t="shared" si="46" ref="DH7:DH14">IF(AND(DB7&lt;0,DB7&gt;-4),1,0)</f>
        <v>0</v>
      </c>
      <c r="DI7" s="67">
        <f aca="true" t="shared" si="47" ref="DI7:DI14">IF(AND(DB7&lt;-3,DB7&gt;-7),2,0)</f>
        <v>0</v>
      </c>
      <c r="DJ7" s="67">
        <f aca="true" t="shared" si="48" ref="DJ7:DJ14">IF(AND(DB7&lt;-6),3,0)</f>
        <v>0</v>
      </c>
      <c r="DL7" s="103">
        <f>SUM(CY7:CY14)</f>
        <v>0</v>
      </c>
      <c r="DM7" s="103"/>
      <c r="DN7" s="102">
        <f>SUM(DD7:DF14)</f>
        <v>0</v>
      </c>
      <c r="DO7" s="102"/>
      <c r="DP7" s="66" t="s">
        <v>10</v>
      </c>
      <c r="DQ7" s="102">
        <f>SUM(DH7:DJ14)</f>
        <v>0</v>
      </c>
      <c r="DR7" s="102"/>
      <c r="DS7" s="103">
        <f>SUM(CZ7:CZ14)</f>
        <v>0</v>
      </c>
      <c r="DT7" s="103"/>
    </row>
    <row r="8" spans="1:114" ht="15" customHeight="1">
      <c r="A8" s="16"/>
      <c r="B8" s="17" t="str">
        <f>IF(Соперники!B57&lt;&gt;"",Соперники!B57,"")</f>
        <v>BIZON</v>
      </c>
      <c r="C8" s="54" t="e">
        <f>((VALUE(MID(Соперники!C57,1,1))))</f>
        <v>#VALUE!</v>
      </c>
      <c r="D8" s="54" t="e">
        <f>((VALUE(MID(Соперники!C57,2,1))))</f>
        <v>#VALUE!</v>
      </c>
      <c r="E8" s="54">
        <f>((VALUE(MID(Соперники!C57,3,1))))</f>
        <v>1</v>
      </c>
      <c r="F8" s="54">
        <f>((VALUE(MID(Соперники!C57,4,1))))</f>
        <v>1</v>
      </c>
      <c r="G8" s="54" t="e">
        <f>((VALUE(MID(Соперники!C57,5,1))))</f>
        <v>#VALUE!</v>
      </c>
      <c r="H8" s="54" t="e">
        <f>((VALUE(MID(Соперники!C57,6,1))))</f>
        <v>#VALUE!</v>
      </c>
      <c r="I8" s="54" t="e">
        <f>((VALUE(MID(Соперники!C57,7,1))))</f>
        <v>#VALUE!</v>
      </c>
      <c r="J8" s="54">
        <f>((VALUE(MID(Соперники!C57,8,1))))</f>
        <v>1</v>
      </c>
      <c r="K8" s="54" t="e">
        <f>((VALUE(MID(Соперники!C57,9,1))))</f>
        <v>#VALUE!</v>
      </c>
      <c r="L8" s="54">
        <f>((VALUE(MID(Соперники!C57,10,1))))</f>
        <v>1</v>
      </c>
      <c r="M8" s="54">
        <f>((VALUE(MID(Соперники!C57,11,1))))</f>
        <v>2</v>
      </c>
      <c r="N8" s="54">
        <f>((VALUE(MID(Соперники!C57,12,1))))</f>
        <v>1</v>
      </c>
      <c r="O8" s="54" t="e">
        <f>((VALUE(MID(Соперники!C57,13,1))))</f>
        <v>#VALUE!</v>
      </c>
      <c r="P8" s="54" t="e">
        <f>((VALUE(MID(Соперники!C57,14,1))))</f>
        <v>#VALUE!</v>
      </c>
      <c r="Q8" s="54">
        <f>((VALUE(MID(Соперники!C57,15,1))))</f>
        <v>1</v>
      </c>
      <c r="R8" s="54">
        <f>((VALUE(MID(Соперники!C57,16,1))))</f>
        <v>1</v>
      </c>
      <c r="S8" s="54">
        <f>((VALUE(MID(Соперники!C57,17,1))))</f>
        <v>1</v>
      </c>
      <c r="T8" s="54" t="e">
        <f>((VALUE(MID(Соперники!C57,18,1))))</f>
        <v>#VALUE!</v>
      </c>
      <c r="U8" s="54" t="e">
        <f>((VALUE(MID(Соперники!C57,19,1))))</f>
        <v>#VALUE!</v>
      </c>
      <c r="V8" s="54">
        <f>((VALUE(MID(Соперники!C57,20,1))))</f>
        <v>1</v>
      </c>
      <c r="W8" s="18"/>
      <c r="X8" s="54">
        <f>((VALUE(MID(Соперники!AA57,1,1))))</f>
        <v>2</v>
      </c>
      <c r="Y8" s="54" t="e">
        <f>((VALUE(MID(Соперники!AA57,2,1))))</f>
        <v>#VALUE!</v>
      </c>
      <c r="Z8" s="54">
        <f>((VALUE(MID(Соперники!AA57,3,1))))</f>
        <v>1</v>
      </c>
      <c r="AA8" s="54">
        <f>((VALUE(MID(Соперники!AA57,4,1))))</f>
        <v>1</v>
      </c>
      <c r="AB8" s="54" t="e">
        <f>((VALUE(MID(Соперники!AA57,5,1))))</f>
        <v>#VALUE!</v>
      </c>
      <c r="AC8" s="54">
        <f>((VALUE(MID(Соперники!AA57,6,1))))</f>
        <v>1</v>
      </c>
      <c r="AD8" s="54" t="e">
        <f>((VALUE(MID(Соперники!AA57,7,1))))</f>
        <v>#VALUE!</v>
      </c>
      <c r="AE8" s="54">
        <f>((VALUE(MID(Соперники!AA57,8,1))))</f>
        <v>1</v>
      </c>
      <c r="AF8" s="54" t="e">
        <f>((VALUE(MID(Соперники!AA57,9,1))))</f>
        <v>#VALUE!</v>
      </c>
      <c r="AG8" s="54" t="e">
        <f>((VALUE(MID(Соперники!AA57,10,1))))</f>
        <v>#VALUE!</v>
      </c>
      <c r="AH8" s="54">
        <f>((VALUE(MID(Соперники!AA57,11,1))))</f>
        <v>2</v>
      </c>
      <c r="AI8" s="54">
        <f>((VALUE(MID(Соперники!AA57,12,1))))</f>
        <v>1</v>
      </c>
      <c r="AJ8" s="54" t="e">
        <f>((VALUE(MID(Соперники!AA57,13,1))))</f>
        <v>#VALUE!</v>
      </c>
      <c r="AK8" s="54" t="e">
        <f>((VALUE(MID(Соперники!AA57,14,1))))</f>
        <v>#VALUE!</v>
      </c>
      <c r="AL8" s="54" t="e">
        <f>((VALUE(MID(Соперники!AA57,15,1))))</f>
        <v>#VALUE!</v>
      </c>
      <c r="AM8" s="54">
        <f>((VALUE(MID(Соперники!AA57,16,1))))</f>
        <v>1</v>
      </c>
      <c r="AN8" s="54">
        <f>((VALUE(MID(Соперники!AA57,17,1))))</f>
        <v>1</v>
      </c>
      <c r="AO8" s="54" t="e">
        <f>((VALUE(MID(Соперники!AA57,18,1))))</f>
        <v>#VALUE!</v>
      </c>
      <c r="AP8" s="54" t="e">
        <f>((VALUE(MID(Соперники!AA57,19,1))))</f>
        <v>#VALUE!</v>
      </c>
      <c r="AQ8" s="54">
        <f>((VALUE(MID(Соперники!AA57,20,1))))</f>
        <v>1</v>
      </c>
      <c r="AR8" s="19" t="str">
        <f>IF(Соперники!AU57&lt;&gt;"",Соперники!AU57,"")</f>
        <v>K_O_B_E</v>
      </c>
      <c r="BI8" s="67" t="e">
        <f t="shared" si="0"/>
        <v>#VALUE!</v>
      </c>
      <c r="BJ8" s="67" t="e">
        <f t="shared" si="1"/>
        <v>#VALUE!</v>
      </c>
      <c r="BK8" s="67">
        <f t="shared" si="2"/>
        <v>0</v>
      </c>
      <c r="BL8" s="67">
        <f t="shared" si="3"/>
        <v>0</v>
      </c>
      <c r="BM8" s="67" t="e">
        <f t="shared" si="4"/>
        <v>#VALUE!</v>
      </c>
      <c r="BN8" s="67" t="e">
        <f t="shared" si="5"/>
        <v>#VALUE!</v>
      </c>
      <c r="BO8" s="67" t="e">
        <f t="shared" si="6"/>
        <v>#VALUE!</v>
      </c>
      <c r="BP8" s="67">
        <f t="shared" si="7"/>
        <v>0</v>
      </c>
      <c r="BQ8" s="67" t="e">
        <f t="shared" si="8"/>
        <v>#VALUE!</v>
      </c>
      <c r="BR8" s="67">
        <f t="shared" si="9"/>
        <v>0</v>
      </c>
      <c r="BS8" s="67">
        <f t="shared" si="10"/>
        <v>0</v>
      </c>
      <c r="BT8" s="67">
        <f t="shared" si="11"/>
        <v>0</v>
      </c>
      <c r="BU8" s="67" t="e">
        <f t="shared" si="12"/>
        <v>#VALUE!</v>
      </c>
      <c r="BV8" s="67" t="e">
        <f t="shared" si="13"/>
        <v>#VALUE!</v>
      </c>
      <c r="BW8" s="67">
        <f t="shared" si="14"/>
        <v>0</v>
      </c>
      <c r="BX8" s="67">
        <f t="shared" si="15"/>
        <v>0</v>
      </c>
      <c r="BY8" s="67">
        <f t="shared" si="16"/>
        <v>0</v>
      </c>
      <c r="BZ8" s="67" t="e">
        <f t="shared" si="17"/>
        <v>#VALUE!</v>
      </c>
      <c r="CA8" s="67" t="e">
        <f t="shared" si="18"/>
        <v>#VALUE!</v>
      </c>
      <c r="CB8" s="67">
        <f t="shared" si="19"/>
        <v>0</v>
      </c>
      <c r="CC8" s="67"/>
      <c r="CD8" s="67">
        <f t="shared" si="20"/>
        <v>0</v>
      </c>
      <c r="CE8" s="67" t="e">
        <f t="shared" si="21"/>
        <v>#VALUE!</v>
      </c>
      <c r="CF8" s="67">
        <f t="shared" si="22"/>
        <v>0</v>
      </c>
      <c r="CG8" s="67">
        <f t="shared" si="23"/>
        <v>0</v>
      </c>
      <c r="CH8" s="67" t="e">
        <f t="shared" si="24"/>
        <v>#VALUE!</v>
      </c>
      <c r="CI8" s="67">
        <f t="shared" si="25"/>
        <v>0</v>
      </c>
      <c r="CJ8" s="67" t="e">
        <f t="shared" si="26"/>
        <v>#VALUE!</v>
      </c>
      <c r="CK8" s="67">
        <f t="shared" si="27"/>
        <v>0</v>
      </c>
      <c r="CL8" s="67" t="e">
        <f t="shared" si="28"/>
        <v>#VALUE!</v>
      </c>
      <c r="CM8" s="67" t="e">
        <f t="shared" si="29"/>
        <v>#VALUE!</v>
      </c>
      <c r="CN8" s="67">
        <f t="shared" si="30"/>
        <v>0</v>
      </c>
      <c r="CO8" s="67">
        <f t="shared" si="31"/>
        <v>0</v>
      </c>
      <c r="CP8" s="67" t="e">
        <f t="shared" si="32"/>
        <v>#VALUE!</v>
      </c>
      <c r="CQ8" s="67" t="e">
        <f t="shared" si="33"/>
        <v>#VALUE!</v>
      </c>
      <c r="CR8" s="67" t="e">
        <f t="shared" si="34"/>
        <v>#VALUE!</v>
      </c>
      <c r="CS8" s="67">
        <f t="shared" si="35"/>
        <v>0</v>
      </c>
      <c r="CT8" s="67">
        <f t="shared" si="36"/>
        <v>0</v>
      </c>
      <c r="CU8" s="67" t="e">
        <f t="shared" si="37"/>
        <v>#VALUE!</v>
      </c>
      <c r="CV8" s="67" t="e">
        <f t="shared" si="38"/>
        <v>#VALUE!</v>
      </c>
      <c r="CW8" s="67">
        <f t="shared" si="39"/>
        <v>0</v>
      </c>
      <c r="CY8" s="66">
        <f t="shared" si="40"/>
        <v>0</v>
      </c>
      <c r="CZ8" s="66">
        <f t="shared" si="41"/>
        <v>0</v>
      </c>
      <c r="DB8" s="66">
        <f t="shared" si="42"/>
        <v>0</v>
      </c>
      <c r="DD8" s="67">
        <f t="shared" si="43"/>
        <v>0</v>
      </c>
      <c r="DE8" s="67">
        <f t="shared" si="44"/>
        <v>0</v>
      </c>
      <c r="DF8" s="67">
        <f t="shared" si="45"/>
        <v>0</v>
      </c>
      <c r="DH8" s="67">
        <f t="shared" si="46"/>
        <v>0</v>
      </c>
      <c r="DI8" s="67">
        <f t="shared" si="47"/>
        <v>0</v>
      </c>
      <c r="DJ8" s="67">
        <f t="shared" si="48"/>
        <v>0</v>
      </c>
    </row>
    <row r="9" spans="1:114" ht="15" customHeight="1">
      <c r="A9" s="16"/>
      <c r="B9" s="17" t="str">
        <f>IF(Соперники!B58&lt;&gt;"",Соперники!B58,"")</f>
        <v>Колючий</v>
      </c>
      <c r="C9" s="54" t="e">
        <f>((VALUE(MID(Соперники!C58,1,1))))</f>
        <v>#VALUE!</v>
      </c>
      <c r="D9" s="54" t="e">
        <f>((VALUE(MID(Соперники!C58,2,1))))</f>
        <v>#VALUE!</v>
      </c>
      <c r="E9" s="54">
        <f>((VALUE(MID(Соперники!C58,3,1))))</f>
        <v>1</v>
      </c>
      <c r="F9" s="54">
        <f>((VALUE(MID(Соперники!C58,4,1))))</f>
        <v>1</v>
      </c>
      <c r="G9" s="54" t="e">
        <f>((VALUE(MID(Соперники!C58,5,1))))</f>
        <v>#VALUE!</v>
      </c>
      <c r="H9" s="54" t="e">
        <f>((VALUE(MID(Соперники!C58,6,1))))</f>
        <v>#VALUE!</v>
      </c>
      <c r="I9" s="54" t="e">
        <f>((VALUE(MID(Соперники!C58,7,1))))</f>
        <v>#VALUE!</v>
      </c>
      <c r="J9" s="54">
        <f>((VALUE(MID(Соперники!C58,8,1))))</f>
        <v>1</v>
      </c>
      <c r="K9" s="54" t="e">
        <f>((VALUE(MID(Соперники!C58,9,1))))</f>
        <v>#VALUE!</v>
      </c>
      <c r="L9" s="54">
        <f>((VALUE(MID(Соперники!C58,10,1))))</f>
        <v>1</v>
      </c>
      <c r="M9" s="54">
        <f>((VALUE(MID(Соперники!C58,11,1))))</f>
        <v>2</v>
      </c>
      <c r="N9" s="54" t="e">
        <f>((VALUE(MID(Соперники!C58,12,1))))</f>
        <v>#VALUE!</v>
      </c>
      <c r="O9" s="54">
        <f>((VALUE(MID(Соперники!C58,13,1))))</f>
        <v>2</v>
      </c>
      <c r="P9" s="54">
        <f>((VALUE(MID(Соперники!C58,14,1))))</f>
        <v>2</v>
      </c>
      <c r="Q9" s="54" t="e">
        <f>((VALUE(MID(Соперники!C58,15,1))))</f>
        <v>#VALUE!</v>
      </c>
      <c r="R9" s="54" t="e">
        <f>((VALUE(MID(Соперники!C58,16,1))))</f>
        <v>#VALUE!</v>
      </c>
      <c r="S9" s="54">
        <f>((VALUE(MID(Соперники!C58,17,1))))</f>
        <v>1</v>
      </c>
      <c r="T9" s="54" t="e">
        <f>((VALUE(MID(Соперники!C58,18,1))))</f>
        <v>#VALUE!</v>
      </c>
      <c r="U9" s="54">
        <f>((VALUE(MID(Соперники!C58,19,1))))</f>
        <v>2</v>
      </c>
      <c r="V9" s="54">
        <f>((VALUE(MID(Соперники!C58,20,1))))</f>
        <v>1</v>
      </c>
      <c r="W9" s="18"/>
      <c r="X9" s="54" t="e">
        <f>((VALUE(MID(Соперники!AA58,1,1))))</f>
        <v>#VALUE!</v>
      </c>
      <c r="Y9" s="54" t="e">
        <f>((VALUE(MID(Соперники!AA58,2,1))))</f>
        <v>#VALUE!</v>
      </c>
      <c r="Z9" s="54">
        <f>((VALUE(MID(Соперники!AA58,3,1))))</f>
        <v>1</v>
      </c>
      <c r="AA9" s="54" t="e">
        <f>((VALUE(MID(Соперники!AA58,4,1))))</f>
        <v>#VALUE!</v>
      </c>
      <c r="AB9" s="54" t="e">
        <f>((VALUE(MID(Соперники!AA58,5,1))))</f>
        <v>#VALUE!</v>
      </c>
      <c r="AC9" s="54" t="e">
        <f>((VALUE(MID(Соперники!AA58,6,1))))</f>
        <v>#VALUE!</v>
      </c>
      <c r="AD9" s="54">
        <f>((VALUE(MID(Соперники!AA58,7,1))))</f>
        <v>1</v>
      </c>
      <c r="AE9" s="54">
        <f>((VALUE(MID(Соперники!AA58,8,1))))</f>
        <v>1</v>
      </c>
      <c r="AF9" s="54">
        <f>((VALUE(MID(Соперники!AA58,9,1))))</f>
        <v>1</v>
      </c>
      <c r="AG9" s="54" t="e">
        <f>((VALUE(MID(Соперники!AA58,10,1))))</f>
        <v>#VALUE!</v>
      </c>
      <c r="AH9" s="54">
        <f>((VALUE(MID(Соперники!AA58,11,1))))</f>
        <v>2</v>
      </c>
      <c r="AI9" s="54">
        <f>((VALUE(MID(Соперники!AA58,12,1))))</f>
        <v>1</v>
      </c>
      <c r="AJ9" s="54" t="e">
        <f>((VALUE(MID(Соперники!AA58,13,1))))</f>
        <v>#VALUE!</v>
      </c>
      <c r="AK9" s="54">
        <f>((VALUE(MID(Соперники!AA58,14,1))))</f>
        <v>2</v>
      </c>
      <c r="AL9" s="54">
        <f>((VALUE(MID(Соперники!AA58,15,1))))</f>
        <v>1</v>
      </c>
      <c r="AM9" s="54" t="e">
        <f>((VALUE(MID(Соперники!AA58,16,1))))</f>
        <v>#VALUE!</v>
      </c>
      <c r="AN9" s="54">
        <f>((VALUE(MID(Соперники!AA58,17,1))))</f>
        <v>1</v>
      </c>
      <c r="AO9" s="54" t="e">
        <f>((VALUE(MID(Соперники!AA58,18,1))))</f>
        <v>#VALUE!</v>
      </c>
      <c r="AP9" s="54" t="e">
        <f>((VALUE(MID(Соперники!AA58,19,1))))</f>
        <v>#VALUE!</v>
      </c>
      <c r="AQ9" s="54">
        <f>((VALUE(MID(Соперники!AA58,20,1))))</f>
        <v>1</v>
      </c>
      <c r="AR9" s="19" t="str">
        <f>IF(Соперники!AU58&lt;&gt;"",Соперники!AU58,"")</f>
        <v>vasilko</v>
      </c>
      <c r="BI9" s="67" t="e">
        <f t="shared" si="0"/>
        <v>#VALUE!</v>
      </c>
      <c r="BJ9" s="67" t="e">
        <f t="shared" si="1"/>
        <v>#VALUE!</v>
      </c>
      <c r="BK9" s="67">
        <f t="shared" si="2"/>
        <v>0</v>
      </c>
      <c r="BL9" s="67">
        <f t="shared" si="3"/>
        <v>0</v>
      </c>
      <c r="BM9" s="67" t="e">
        <f t="shared" si="4"/>
        <v>#VALUE!</v>
      </c>
      <c r="BN9" s="67" t="e">
        <f t="shared" si="5"/>
        <v>#VALUE!</v>
      </c>
      <c r="BO9" s="67" t="e">
        <f t="shared" si="6"/>
        <v>#VALUE!</v>
      </c>
      <c r="BP9" s="67">
        <f t="shared" si="7"/>
        <v>0</v>
      </c>
      <c r="BQ9" s="67" t="e">
        <f t="shared" si="8"/>
        <v>#VALUE!</v>
      </c>
      <c r="BR9" s="67">
        <f t="shared" si="9"/>
        <v>0</v>
      </c>
      <c r="BS9" s="67">
        <f t="shared" si="10"/>
        <v>0</v>
      </c>
      <c r="BT9" s="67" t="e">
        <f t="shared" si="11"/>
        <v>#VALUE!</v>
      </c>
      <c r="BU9" s="67">
        <f t="shared" si="12"/>
        <v>0</v>
      </c>
      <c r="BV9" s="67">
        <f t="shared" si="13"/>
        <v>0</v>
      </c>
      <c r="BW9" s="67" t="e">
        <f t="shared" si="14"/>
        <v>#VALUE!</v>
      </c>
      <c r="BX9" s="67" t="e">
        <f t="shared" si="15"/>
        <v>#VALUE!</v>
      </c>
      <c r="BY9" s="67">
        <f t="shared" si="16"/>
        <v>0</v>
      </c>
      <c r="BZ9" s="67" t="e">
        <f t="shared" si="17"/>
        <v>#VALUE!</v>
      </c>
      <c r="CA9" s="67">
        <f t="shared" si="18"/>
        <v>0</v>
      </c>
      <c r="CB9" s="67">
        <f t="shared" si="19"/>
        <v>0</v>
      </c>
      <c r="CC9" s="67"/>
      <c r="CD9" s="67" t="e">
        <f t="shared" si="20"/>
        <v>#VALUE!</v>
      </c>
      <c r="CE9" s="67" t="e">
        <f t="shared" si="21"/>
        <v>#VALUE!</v>
      </c>
      <c r="CF9" s="67">
        <f t="shared" si="22"/>
        <v>0</v>
      </c>
      <c r="CG9" s="67" t="e">
        <f t="shared" si="23"/>
        <v>#VALUE!</v>
      </c>
      <c r="CH9" s="67" t="e">
        <f t="shared" si="24"/>
        <v>#VALUE!</v>
      </c>
      <c r="CI9" s="67" t="e">
        <f t="shared" si="25"/>
        <v>#VALUE!</v>
      </c>
      <c r="CJ9" s="67">
        <f t="shared" si="26"/>
        <v>0</v>
      </c>
      <c r="CK9" s="67">
        <f t="shared" si="27"/>
        <v>0</v>
      </c>
      <c r="CL9" s="67">
        <f t="shared" si="28"/>
        <v>0</v>
      </c>
      <c r="CM9" s="67" t="e">
        <f t="shared" si="29"/>
        <v>#VALUE!</v>
      </c>
      <c r="CN9" s="67">
        <f t="shared" si="30"/>
        <v>0</v>
      </c>
      <c r="CO9" s="67">
        <f t="shared" si="31"/>
        <v>0</v>
      </c>
      <c r="CP9" s="67" t="e">
        <f t="shared" si="32"/>
        <v>#VALUE!</v>
      </c>
      <c r="CQ9" s="67">
        <f t="shared" si="33"/>
        <v>0</v>
      </c>
      <c r="CR9" s="67">
        <f t="shared" si="34"/>
        <v>0</v>
      </c>
      <c r="CS9" s="67" t="e">
        <f t="shared" si="35"/>
        <v>#VALUE!</v>
      </c>
      <c r="CT9" s="67">
        <f t="shared" si="36"/>
        <v>0</v>
      </c>
      <c r="CU9" s="67" t="e">
        <f t="shared" si="37"/>
        <v>#VALUE!</v>
      </c>
      <c r="CV9" s="67" t="e">
        <f t="shared" si="38"/>
        <v>#VALUE!</v>
      </c>
      <c r="CW9" s="67">
        <f t="shared" si="39"/>
        <v>0</v>
      </c>
      <c r="CY9" s="66">
        <f t="shared" si="40"/>
        <v>0</v>
      </c>
      <c r="CZ9" s="66">
        <f t="shared" si="41"/>
        <v>0</v>
      </c>
      <c r="DB9" s="66">
        <f t="shared" si="42"/>
        <v>0</v>
      </c>
      <c r="DD9" s="67">
        <f t="shared" si="43"/>
        <v>0</v>
      </c>
      <c r="DE9" s="67">
        <f t="shared" si="44"/>
        <v>0</v>
      </c>
      <c r="DF9" s="67">
        <f t="shared" si="45"/>
        <v>0</v>
      </c>
      <c r="DH9" s="67">
        <f t="shared" si="46"/>
        <v>0</v>
      </c>
      <c r="DI9" s="67">
        <f t="shared" si="47"/>
        <v>0</v>
      </c>
      <c r="DJ9" s="67">
        <f t="shared" si="48"/>
        <v>0</v>
      </c>
    </row>
    <row r="10" spans="1:114" ht="15" customHeight="1">
      <c r="A10" s="16"/>
      <c r="B10" s="17" t="str">
        <f>IF(Соперники!B59&lt;&gt;"",Соперники!B59,"")</f>
        <v>азарт</v>
      </c>
      <c r="C10" s="54">
        <f>((VALUE(MID(Соперники!C59,1,1))))</f>
        <v>2</v>
      </c>
      <c r="D10" s="54" t="e">
        <f>((VALUE(MID(Соперники!C59,2,1))))</f>
        <v>#VALUE!</v>
      </c>
      <c r="E10" s="54" t="e">
        <f>((VALUE(MID(Соперники!C59,3,1))))</f>
        <v>#VALUE!</v>
      </c>
      <c r="F10" s="54">
        <f>((VALUE(MID(Соперники!C59,4,1))))</f>
        <v>1</v>
      </c>
      <c r="G10" s="54">
        <f>((VALUE(MID(Соперники!C59,5,1))))</f>
        <v>1</v>
      </c>
      <c r="H10" s="54">
        <f>((VALUE(MID(Соперники!C59,6,1))))</f>
        <v>1</v>
      </c>
      <c r="I10" s="54" t="e">
        <f>((VALUE(MID(Соперники!C59,7,1))))</f>
        <v>#VALUE!</v>
      </c>
      <c r="J10" s="54">
        <f>((VALUE(MID(Соперники!C59,8,1))))</f>
        <v>1</v>
      </c>
      <c r="K10" s="54" t="e">
        <f>((VALUE(MID(Соперники!C59,9,1))))</f>
        <v>#VALUE!</v>
      </c>
      <c r="L10" s="54" t="e">
        <f>((VALUE(MID(Соперники!C59,10,1))))</f>
        <v>#VALUE!</v>
      </c>
      <c r="M10" s="54">
        <f>((VALUE(MID(Соперники!C59,11,1))))</f>
        <v>2</v>
      </c>
      <c r="N10" s="54" t="e">
        <f>((VALUE(MID(Соперники!C59,12,1))))</f>
        <v>#VALUE!</v>
      </c>
      <c r="O10" s="54" t="e">
        <f>((VALUE(MID(Соперники!C59,13,1))))</f>
        <v>#VALUE!</v>
      </c>
      <c r="P10" s="54" t="e">
        <f>((VALUE(MID(Соперники!C59,14,1))))</f>
        <v>#VALUE!</v>
      </c>
      <c r="Q10" s="54">
        <f>((VALUE(MID(Соперники!C59,15,1))))</f>
        <v>1</v>
      </c>
      <c r="R10" s="54">
        <f>((VALUE(MID(Соперники!C59,16,1))))</f>
        <v>1</v>
      </c>
      <c r="S10" s="54">
        <f>((VALUE(MID(Соперники!C59,17,1))))</f>
        <v>1</v>
      </c>
      <c r="T10" s="54" t="e">
        <f>((VALUE(MID(Соперники!C59,18,1))))</f>
        <v>#VALUE!</v>
      </c>
      <c r="U10" s="54" t="e">
        <f>((VALUE(MID(Соперники!C59,19,1))))</f>
        <v>#VALUE!</v>
      </c>
      <c r="V10" s="54">
        <f>((VALUE(MID(Соперники!C59,20,1))))</f>
        <v>1</v>
      </c>
      <c r="W10" s="18"/>
      <c r="X10" s="54">
        <f>((VALUE(MID(Соперники!AA59,1,1))))</f>
        <v>2</v>
      </c>
      <c r="Y10" s="54" t="e">
        <f>((VALUE(MID(Соперники!AA59,2,1))))</f>
        <v>#VALUE!</v>
      </c>
      <c r="Z10" s="54">
        <f>((VALUE(MID(Соперники!AA59,3,1))))</f>
        <v>1</v>
      </c>
      <c r="AA10" s="54">
        <f>((VALUE(MID(Соперники!AA59,4,1))))</f>
        <v>1</v>
      </c>
      <c r="AB10" s="54" t="e">
        <f>((VALUE(MID(Соперники!AA59,5,1))))</f>
        <v>#VALUE!</v>
      </c>
      <c r="AC10" s="54" t="e">
        <f>((VALUE(MID(Соперники!AA59,6,1))))</f>
        <v>#VALUE!</v>
      </c>
      <c r="AD10" s="54" t="e">
        <f>((VALUE(MID(Соперники!AA59,7,1))))</f>
        <v>#VALUE!</v>
      </c>
      <c r="AE10" s="54" t="e">
        <f>((VALUE(MID(Соперники!AA59,8,1))))</f>
        <v>#VALUE!</v>
      </c>
      <c r="AF10" s="54">
        <f>((VALUE(MID(Соперники!AA59,9,1))))</f>
        <v>1</v>
      </c>
      <c r="AG10" s="54">
        <f>((VALUE(MID(Соперники!AA59,10,1))))</f>
        <v>1</v>
      </c>
      <c r="AH10" s="54">
        <f>((VALUE(MID(Соперники!AA59,11,1))))</f>
        <v>2</v>
      </c>
      <c r="AI10" s="54">
        <f>((VALUE(MID(Соперники!AA59,12,1))))</f>
        <v>1</v>
      </c>
      <c r="AJ10" s="54" t="e">
        <f>((VALUE(MID(Соперники!AA59,13,1))))</f>
        <v>#VALUE!</v>
      </c>
      <c r="AK10" s="54">
        <f>((VALUE(MID(Соперники!AA59,14,1))))</f>
        <v>1</v>
      </c>
      <c r="AL10" s="54" t="e">
        <f>((VALUE(MID(Соперники!AA59,15,1))))</f>
        <v>#VALUE!</v>
      </c>
      <c r="AM10" s="54" t="e">
        <f>((VALUE(MID(Соперники!AA59,16,1))))</f>
        <v>#VALUE!</v>
      </c>
      <c r="AN10" s="54">
        <f>((VALUE(MID(Соперники!AA59,17,1))))</f>
        <v>1</v>
      </c>
      <c r="AO10" s="54" t="e">
        <f>((VALUE(MID(Соперники!AA59,18,1))))</f>
        <v>#VALUE!</v>
      </c>
      <c r="AP10" s="54" t="e">
        <f>((VALUE(MID(Соперники!AA59,19,1))))</f>
        <v>#VALUE!</v>
      </c>
      <c r="AQ10" s="54">
        <f>((VALUE(MID(Соперники!AA59,20,1))))</f>
        <v>1</v>
      </c>
      <c r="AR10" s="19" t="str">
        <f>IF(Соперники!AU59&lt;&gt;"",Соперники!AU59,"")</f>
        <v>Rapid</v>
      </c>
      <c r="BI10" s="67">
        <f t="shared" si="0"/>
        <v>0</v>
      </c>
      <c r="BJ10" s="67" t="e">
        <f t="shared" si="1"/>
        <v>#VALUE!</v>
      </c>
      <c r="BK10" s="67" t="e">
        <f t="shared" si="2"/>
        <v>#VALUE!</v>
      </c>
      <c r="BL10" s="67">
        <f t="shared" si="3"/>
        <v>0</v>
      </c>
      <c r="BM10" s="67">
        <f t="shared" si="4"/>
        <v>0</v>
      </c>
      <c r="BN10" s="67">
        <f t="shared" si="5"/>
        <v>0</v>
      </c>
      <c r="BO10" s="67" t="e">
        <f t="shared" si="6"/>
        <v>#VALUE!</v>
      </c>
      <c r="BP10" s="67">
        <f t="shared" si="7"/>
        <v>0</v>
      </c>
      <c r="BQ10" s="67" t="e">
        <f t="shared" si="8"/>
        <v>#VALUE!</v>
      </c>
      <c r="BR10" s="67" t="e">
        <f t="shared" si="9"/>
        <v>#VALUE!</v>
      </c>
      <c r="BS10" s="67">
        <f t="shared" si="10"/>
        <v>0</v>
      </c>
      <c r="BT10" s="67" t="e">
        <f t="shared" si="11"/>
        <v>#VALUE!</v>
      </c>
      <c r="BU10" s="67" t="e">
        <f t="shared" si="12"/>
        <v>#VALUE!</v>
      </c>
      <c r="BV10" s="67" t="e">
        <f t="shared" si="13"/>
        <v>#VALUE!</v>
      </c>
      <c r="BW10" s="67">
        <f t="shared" si="14"/>
        <v>0</v>
      </c>
      <c r="BX10" s="67">
        <f t="shared" si="15"/>
        <v>0</v>
      </c>
      <c r="BY10" s="67">
        <f t="shared" si="16"/>
        <v>0</v>
      </c>
      <c r="BZ10" s="67" t="e">
        <f t="shared" si="17"/>
        <v>#VALUE!</v>
      </c>
      <c r="CA10" s="67" t="e">
        <f t="shared" si="18"/>
        <v>#VALUE!</v>
      </c>
      <c r="CB10" s="67">
        <f t="shared" si="19"/>
        <v>0</v>
      </c>
      <c r="CC10" s="67"/>
      <c r="CD10" s="67">
        <f t="shared" si="20"/>
        <v>0</v>
      </c>
      <c r="CE10" s="67" t="e">
        <f t="shared" si="21"/>
        <v>#VALUE!</v>
      </c>
      <c r="CF10" s="67">
        <f t="shared" si="22"/>
        <v>0</v>
      </c>
      <c r="CG10" s="67">
        <f t="shared" si="23"/>
        <v>0</v>
      </c>
      <c r="CH10" s="67" t="e">
        <f t="shared" si="24"/>
        <v>#VALUE!</v>
      </c>
      <c r="CI10" s="67" t="e">
        <f t="shared" si="25"/>
        <v>#VALUE!</v>
      </c>
      <c r="CJ10" s="67" t="e">
        <f t="shared" si="26"/>
        <v>#VALUE!</v>
      </c>
      <c r="CK10" s="67" t="e">
        <f t="shared" si="27"/>
        <v>#VALUE!</v>
      </c>
      <c r="CL10" s="67">
        <f t="shared" si="28"/>
        <v>0</v>
      </c>
      <c r="CM10" s="67">
        <f t="shared" si="29"/>
        <v>0</v>
      </c>
      <c r="CN10" s="67">
        <f t="shared" si="30"/>
        <v>0</v>
      </c>
      <c r="CO10" s="67">
        <f t="shared" si="31"/>
        <v>0</v>
      </c>
      <c r="CP10" s="67" t="e">
        <f t="shared" si="32"/>
        <v>#VALUE!</v>
      </c>
      <c r="CQ10" s="67">
        <f t="shared" si="33"/>
        <v>0</v>
      </c>
      <c r="CR10" s="67" t="e">
        <f t="shared" si="34"/>
        <v>#VALUE!</v>
      </c>
      <c r="CS10" s="67" t="e">
        <f t="shared" si="35"/>
        <v>#VALUE!</v>
      </c>
      <c r="CT10" s="67">
        <f t="shared" si="36"/>
        <v>0</v>
      </c>
      <c r="CU10" s="67" t="e">
        <f t="shared" si="37"/>
        <v>#VALUE!</v>
      </c>
      <c r="CV10" s="67" t="e">
        <f t="shared" si="38"/>
        <v>#VALUE!</v>
      </c>
      <c r="CW10" s="67">
        <f t="shared" si="39"/>
        <v>0</v>
      </c>
      <c r="CY10" s="66">
        <f t="shared" si="40"/>
        <v>0</v>
      </c>
      <c r="CZ10" s="66">
        <f t="shared" si="41"/>
        <v>0</v>
      </c>
      <c r="DB10" s="66">
        <f t="shared" si="42"/>
        <v>0</v>
      </c>
      <c r="DD10" s="67">
        <f t="shared" si="43"/>
        <v>0</v>
      </c>
      <c r="DE10" s="67">
        <f t="shared" si="44"/>
        <v>0</v>
      </c>
      <c r="DF10" s="67">
        <f t="shared" si="45"/>
        <v>0</v>
      </c>
      <c r="DH10" s="67">
        <f t="shared" si="46"/>
        <v>0</v>
      </c>
      <c r="DI10" s="67">
        <f t="shared" si="47"/>
        <v>0</v>
      </c>
      <c r="DJ10" s="67">
        <f t="shared" si="48"/>
        <v>0</v>
      </c>
    </row>
    <row r="11" spans="1:114" ht="15" customHeight="1">
      <c r="A11" s="16"/>
      <c r="B11" s="17" t="str">
        <f>IF(Соперники!B60&lt;&gt;"",Соперники!B60,"")</f>
        <v>SanSiro </v>
      </c>
      <c r="C11" s="54" t="e">
        <f>((VALUE(MID(Соперники!C60,1,1))))</f>
        <v>#VALUE!</v>
      </c>
      <c r="D11" s="54" t="e">
        <f>((VALUE(MID(Соперники!C60,2,1))))</f>
        <v>#VALUE!</v>
      </c>
      <c r="E11" s="54">
        <f>((VALUE(MID(Соперники!C60,3,1))))</f>
        <v>1</v>
      </c>
      <c r="F11" s="54">
        <f>((VALUE(MID(Соперники!C60,4,1))))</f>
        <v>1</v>
      </c>
      <c r="G11" s="54" t="e">
        <f>((VALUE(MID(Соперники!C60,5,1))))</f>
        <v>#VALUE!</v>
      </c>
      <c r="H11" s="54" t="e">
        <f>((VALUE(MID(Соперники!C60,6,1))))</f>
        <v>#VALUE!</v>
      </c>
      <c r="I11" s="54">
        <f>((VALUE(MID(Соперники!C60,7,1))))</f>
        <v>1</v>
      </c>
      <c r="J11" s="54">
        <f>((VALUE(MID(Соперники!C60,8,1))))</f>
        <v>1</v>
      </c>
      <c r="K11" s="54">
        <f>((VALUE(MID(Соперники!C60,9,1))))</f>
        <v>1</v>
      </c>
      <c r="L11" s="54">
        <f>((VALUE(MID(Соперники!C60,10,1))))</f>
        <v>1</v>
      </c>
      <c r="M11" s="54">
        <f>((VALUE(MID(Соперники!C60,11,1))))</f>
        <v>2</v>
      </c>
      <c r="N11" s="54" t="e">
        <f>((VALUE(MID(Соперники!C60,12,1))))</f>
        <v>#VALUE!</v>
      </c>
      <c r="O11" s="54" t="e">
        <f>((VALUE(MID(Соперники!C60,13,1))))</f>
        <v>#VALUE!</v>
      </c>
      <c r="P11" s="54" t="e">
        <f>((VALUE(MID(Соперники!C60,14,1))))</f>
        <v>#VALUE!</v>
      </c>
      <c r="Q11" s="54">
        <f>((VALUE(MID(Соперники!C60,15,1))))</f>
        <v>1</v>
      </c>
      <c r="R11" s="54" t="e">
        <f>((VALUE(MID(Соперники!C60,16,1))))</f>
        <v>#VALUE!</v>
      </c>
      <c r="S11" s="54">
        <f>((VALUE(MID(Соперники!C60,17,1))))</f>
        <v>1</v>
      </c>
      <c r="T11" s="54" t="e">
        <f>((VALUE(MID(Соперники!C60,18,1))))</f>
        <v>#VALUE!</v>
      </c>
      <c r="U11" s="54" t="e">
        <f>((VALUE(MID(Соперники!C60,19,1))))</f>
        <v>#VALUE!</v>
      </c>
      <c r="V11" s="54">
        <f>((VALUE(MID(Соперники!C60,20,1))))</f>
        <v>1</v>
      </c>
      <c r="W11" s="18"/>
      <c r="X11" s="54" t="e">
        <f>((VALUE(MID(Соперники!AA60,1,1))))</f>
        <v>#VALUE!</v>
      </c>
      <c r="Y11" s="54">
        <f>((VALUE(MID(Соперники!AA60,2,1))))</f>
        <v>2</v>
      </c>
      <c r="Z11" s="54">
        <f>((VALUE(MID(Соперники!AA60,3,1))))</f>
        <v>1</v>
      </c>
      <c r="AA11" s="54" t="e">
        <f>((VALUE(MID(Соперники!AA60,4,1))))</f>
        <v>#VALUE!</v>
      </c>
      <c r="AB11" s="54">
        <f>((VALUE(MID(Соперники!AA60,5,1))))</f>
        <v>2</v>
      </c>
      <c r="AC11" s="54">
        <f>((VALUE(MID(Соперники!AA60,6,1))))</f>
        <v>2</v>
      </c>
      <c r="AD11" s="54" t="e">
        <f>((VALUE(MID(Соперники!AA60,7,1))))</f>
        <v>#VALUE!</v>
      </c>
      <c r="AE11" s="54">
        <f>((VALUE(MID(Соперники!AA60,8,1))))</f>
        <v>2</v>
      </c>
      <c r="AF11" s="54">
        <f>((VALUE(MID(Соперники!AA60,9,1))))</f>
        <v>1</v>
      </c>
      <c r="AG11" s="54">
        <f>((VALUE(MID(Соперники!AA60,10,1))))</f>
        <v>1</v>
      </c>
      <c r="AH11" s="54">
        <f>((VALUE(MID(Соперники!AA60,11,1))))</f>
        <v>2</v>
      </c>
      <c r="AI11" s="54">
        <f>((VALUE(MID(Соперники!AA60,12,1))))</f>
        <v>1</v>
      </c>
      <c r="AJ11" s="54" t="e">
        <f>((VALUE(MID(Соперники!AA60,13,1))))</f>
        <v>#VALUE!</v>
      </c>
      <c r="AK11" s="54" t="e">
        <f>((VALUE(MID(Соперники!AA60,14,1))))</f>
        <v>#VALUE!</v>
      </c>
      <c r="AL11" s="54" t="e">
        <f>((VALUE(MID(Соперники!AA60,15,1))))</f>
        <v>#VALUE!</v>
      </c>
      <c r="AM11" s="54">
        <f>((VALUE(MID(Соперники!AA60,16,1))))</f>
        <v>2</v>
      </c>
      <c r="AN11" s="54" t="e">
        <f>((VALUE(MID(Соперники!AA60,17,1))))</f>
        <v>#VALUE!</v>
      </c>
      <c r="AO11" s="54" t="e">
        <f>((VALUE(MID(Соперники!AA60,18,1))))</f>
        <v>#VALUE!</v>
      </c>
      <c r="AP11" s="54" t="e">
        <f>((VALUE(MID(Соперники!AA60,19,1))))</f>
        <v>#VALUE!</v>
      </c>
      <c r="AQ11" s="54" t="e">
        <f>((VALUE(MID(Соперники!AA60,20,1))))</f>
        <v>#VALUE!</v>
      </c>
      <c r="AR11" s="19" t="str">
        <f>IF(Соперники!AU60&lt;&gt;"",Соперники!AU60,"")</f>
        <v>SamBeer</v>
      </c>
      <c r="BI11" s="67" t="e">
        <f t="shared" si="0"/>
        <v>#VALUE!</v>
      </c>
      <c r="BJ11" s="67" t="e">
        <f t="shared" si="1"/>
        <v>#VALUE!</v>
      </c>
      <c r="BK11" s="67">
        <f t="shared" si="2"/>
        <v>0</v>
      </c>
      <c r="BL11" s="67">
        <f t="shared" si="3"/>
        <v>0</v>
      </c>
      <c r="BM11" s="67" t="e">
        <f t="shared" si="4"/>
        <v>#VALUE!</v>
      </c>
      <c r="BN11" s="67" t="e">
        <f t="shared" si="5"/>
        <v>#VALUE!</v>
      </c>
      <c r="BO11" s="67">
        <f t="shared" si="6"/>
        <v>0</v>
      </c>
      <c r="BP11" s="67">
        <f t="shared" si="7"/>
        <v>0</v>
      </c>
      <c r="BQ11" s="67">
        <f t="shared" si="8"/>
        <v>0</v>
      </c>
      <c r="BR11" s="67">
        <f t="shared" si="9"/>
        <v>0</v>
      </c>
      <c r="BS11" s="67">
        <f t="shared" si="10"/>
        <v>0</v>
      </c>
      <c r="BT11" s="67" t="e">
        <f t="shared" si="11"/>
        <v>#VALUE!</v>
      </c>
      <c r="BU11" s="67" t="e">
        <f t="shared" si="12"/>
        <v>#VALUE!</v>
      </c>
      <c r="BV11" s="67" t="e">
        <f t="shared" si="13"/>
        <v>#VALUE!</v>
      </c>
      <c r="BW11" s="67">
        <f t="shared" si="14"/>
        <v>0</v>
      </c>
      <c r="BX11" s="67" t="e">
        <f t="shared" si="15"/>
        <v>#VALUE!</v>
      </c>
      <c r="BY11" s="67">
        <f t="shared" si="16"/>
        <v>0</v>
      </c>
      <c r="BZ11" s="67" t="e">
        <f t="shared" si="17"/>
        <v>#VALUE!</v>
      </c>
      <c r="CA11" s="67" t="e">
        <f t="shared" si="18"/>
        <v>#VALUE!</v>
      </c>
      <c r="CB11" s="67">
        <f t="shared" si="19"/>
        <v>0</v>
      </c>
      <c r="CC11" s="67"/>
      <c r="CD11" s="67" t="e">
        <f t="shared" si="20"/>
        <v>#VALUE!</v>
      </c>
      <c r="CE11" s="67">
        <f t="shared" si="21"/>
        <v>0</v>
      </c>
      <c r="CF11" s="67">
        <f t="shared" si="22"/>
        <v>0</v>
      </c>
      <c r="CG11" s="67" t="e">
        <f t="shared" si="23"/>
        <v>#VALUE!</v>
      </c>
      <c r="CH11" s="67">
        <f t="shared" si="24"/>
        <v>0</v>
      </c>
      <c r="CI11" s="67">
        <f t="shared" si="25"/>
        <v>0</v>
      </c>
      <c r="CJ11" s="67" t="e">
        <f t="shared" si="26"/>
        <v>#VALUE!</v>
      </c>
      <c r="CK11" s="67">
        <f t="shared" si="27"/>
        <v>0</v>
      </c>
      <c r="CL11" s="67">
        <f t="shared" si="28"/>
        <v>0</v>
      </c>
      <c r="CM11" s="67">
        <f t="shared" si="29"/>
        <v>0</v>
      </c>
      <c r="CN11" s="67">
        <f t="shared" si="30"/>
        <v>0</v>
      </c>
      <c r="CO11" s="67">
        <f t="shared" si="31"/>
        <v>0</v>
      </c>
      <c r="CP11" s="67" t="e">
        <f t="shared" si="32"/>
        <v>#VALUE!</v>
      </c>
      <c r="CQ11" s="67" t="e">
        <f t="shared" si="33"/>
        <v>#VALUE!</v>
      </c>
      <c r="CR11" s="67" t="e">
        <f t="shared" si="34"/>
        <v>#VALUE!</v>
      </c>
      <c r="CS11" s="67">
        <f t="shared" si="35"/>
        <v>0</v>
      </c>
      <c r="CT11" s="67" t="e">
        <f t="shared" si="36"/>
        <v>#VALUE!</v>
      </c>
      <c r="CU11" s="67" t="e">
        <f t="shared" si="37"/>
        <v>#VALUE!</v>
      </c>
      <c r="CV11" s="67" t="e">
        <f t="shared" si="38"/>
        <v>#VALUE!</v>
      </c>
      <c r="CW11" s="67" t="e">
        <f t="shared" si="39"/>
        <v>#VALUE!</v>
      </c>
      <c r="CY11" s="66">
        <f t="shared" si="40"/>
        <v>0</v>
      </c>
      <c r="CZ11" s="66">
        <f t="shared" si="41"/>
        <v>0</v>
      </c>
      <c r="DB11" s="66">
        <f t="shared" si="42"/>
        <v>0</v>
      </c>
      <c r="DD11" s="67">
        <f t="shared" si="43"/>
        <v>0</v>
      </c>
      <c r="DE11" s="67">
        <f t="shared" si="44"/>
        <v>0</v>
      </c>
      <c r="DF11" s="67">
        <f t="shared" si="45"/>
        <v>0</v>
      </c>
      <c r="DH11" s="67">
        <f t="shared" si="46"/>
        <v>0</v>
      </c>
      <c r="DI11" s="67">
        <f t="shared" si="47"/>
        <v>0</v>
      </c>
      <c r="DJ11" s="67">
        <f t="shared" si="48"/>
        <v>0</v>
      </c>
    </row>
    <row r="12" spans="1:114" ht="15" customHeight="1">
      <c r="A12" s="16"/>
      <c r="B12" s="17" t="str">
        <f>IF(Соперники!B61&lt;&gt;"",Соперники!B61,"")</f>
        <v>Сережик </v>
      </c>
      <c r="C12" s="54" t="e">
        <f>((VALUE(MID(Соперники!C61,1,1))))</f>
        <v>#VALUE!</v>
      </c>
      <c r="D12" s="54">
        <f>((VALUE(MID(Соперники!C61,2,1))))</f>
        <v>2</v>
      </c>
      <c r="E12" s="54">
        <f>((VALUE(MID(Соперники!C61,3,1))))</f>
        <v>1</v>
      </c>
      <c r="F12" s="54">
        <f>((VALUE(MID(Соперники!C61,4,1))))</f>
        <v>1</v>
      </c>
      <c r="G12" s="54">
        <f>((VALUE(MID(Соперники!C61,5,1))))</f>
        <v>1</v>
      </c>
      <c r="H12" s="54" t="e">
        <f>((VALUE(MID(Соперники!C61,6,1))))</f>
        <v>#VALUE!</v>
      </c>
      <c r="I12" s="54" t="e">
        <f>((VALUE(MID(Соперники!C61,7,1))))</f>
        <v>#VALUE!</v>
      </c>
      <c r="J12" s="54" t="e">
        <f>((VALUE(MID(Соперники!C61,8,1))))</f>
        <v>#VALUE!</v>
      </c>
      <c r="K12" s="54">
        <f>((VALUE(MID(Соперники!C61,9,1))))</f>
        <v>1</v>
      </c>
      <c r="L12" s="54">
        <f>((VALUE(MID(Соперники!C61,10,1))))</f>
        <v>1</v>
      </c>
      <c r="M12" s="54">
        <f>((VALUE(MID(Соперники!C61,11,1))))</f>
        <v>2</v>
      </c>
      <c r="N12" s="54" t="e">
        <f>((VALUE(MID(Соперники!C61,12,1))))</f>
        <v>#VALUE!</v>
      </c>
      <c r="O12" s="54" t="e">
        <f>((VALUE(MID(Соперники!C61,13,1))))</f>
        <v>#VALUE!</v>
      </c>
      <c r="P12" s="54">
        <f>((VALUE(MID(Соперники!C61,14,1))))</f>
        <v>2</v>
      </c>
      <c r="Q12" s="54">
        <f>((VALUE(MID(Соперники!C61,15,1))))</f>
        <v>1</v>
      </c>
      <c r="R12" s="54" t="e">
        <f>((VALUE(MID(Соперники!C61,16,1))))</f>
        <v>#VALUE!</v>
      </c>
      <c r="S12" s="54" t="e">
        <f>((VALUE(MID(Соперники!C61,17,1))))</f>
        <v>#VALUE!</v>
      </c>
      <c r="T12" s="54" t="e">
        <f>((VALUE(MID(Соперники!C61,18,1))))</f>
        <v>#VALUE!</v>
      </c>
      <c r="U12" s="54" t="e">
        <f>((VALUE(MID(Соперники!C61,19,1))))</f>
        <v>#VALUE!</v>
      </c>
      <c r="V12" s="54">
        <f>((VALUE(MID(Соперники!C61,20,1))))</f>
        <v>1</v>
      </c>
      <c r="W12" s="18"/>
      <c r="X12" s="54" t="e">
        <f>((VALUE(MID(Соперники!AA61,1,1))))</f>
        <v>#VALUE!</v>
      </c>
      <c r="Y12" s="54" t="e">
        <f>((VALUE(MID(Соперники!AA61,2,1))))</f>
        <v>#VALUE!</v>
      </c>
      <c r="Z12" s="54" t="e">
        <f>((VALUE(MID(Соперники!AA61,3,1))))</f>
        <v>#VALUE!</v>
      </c>
      <c r="AA12" s="54" t="e">
        <f>((VALUE(MID(Соперники!AA61,4,1))))</f>
        <v>#VALUE!</v>
      </c>
      <c r="AB12" s="54">
        <f>((VALUE(MID(Соперники!AA61,5,1))))</f>
        <v>1</v>
      </c>
      <c r="AC12" s="54">
        <f>((VALUE(MID(Соперники!AA61,6,1))))</f>
        <v>1</v>
      </c>
      <c r="AD12" s="54" t="e">
        <f>((VALUE(MID(Соперники!AA61,7,1))))</f>
        <v>#VALUE!</v>
      </c>
      <c r="AE12" s="54">
        <f>((VALUE(MID(Соперники!AA61,8,1))))</f>
        <v>1</v>
      </c>
      <c r="AF12" s="54" t="e">
        <f>((VALUE(MID(Соперники!AA61,9,1))))</f>
        <v>#VALUE!</v>
      </c>
      <c r="AG12" s="54">
        <f>((VALUE(MID(Соперники!AA61,10,1))))</f>
        <v>1</v>
      </c>
      <c r="AH12" s="54">
        <f>((VALUE(MID(Соперники!AA61,11,1))))</f>
        <v>2</v>
      </c>
      <c r="AI12" s="54">
        <f>((VALUE(MID(Соперники!AA61,12,1))))</f>
        <v>1</v>
      </c>
      <c r="AJ12" s="54" t="e">
        <f>((VALUE(MID(Соперники!AA61,13,1))))</f>
        <v>#VALUE!</v>
      </c>
      <c r="AK12" s="54" t="e">
        <f>((VALUE(MID(Соперники!AA61,14,1))))</f>
        <v>#VALUE!</v>
      </c>
      <c r="AL12" s="54">
        <f>((VALUE(MID(Соперники!AA61,15,1))))</f>
        <v>1</v>
      </c>
      <c r="AM12" s="54" t="e">
        <f>((VALUE(MID(Соперники!AA61,16,1))))</f>
        <v>#VALUE!</v>
      </c>
      <c r="AN12" s="54">
        <f>((VALUE(MID(Соперники!AA61,17,1))))</f>
        <v>1</v>
      </c>
      <c r="AO12" s="54">
        <f>((VALUE(MID(Соперники!AA61,18,1))))</f>
        <v>1</v>
      </c>
      <c r="AP12" s="54" t="e">
        <f>((VALUE(MID(Соперники!AA61,19,1))))</f>
        <v>#VALUE!</v>
      </c>
      <c r="AQ12" s="54">
        <f>((VALUE(MID(Соперники!AA61,20,1))))</f>
        <v>1</v>
      </c>
      <c r="AR12" s="19" t="str">
        <f>IF(Соперники!AU61&lt;&gt;"",Соперники!AU61,"")</f>
        <v>Nikulin</v>
      </c>
      <c r="BI12" s="67" t="e">
        <f t="shared" si="0"/>
        <v>#VALUE!</v>
      </c>
      <c r="BJ12" s="67">
        <f t="shared" si="1"/>
        <v>0</v>
      </c>
      <c r="BK12" s="67">
        <f t="shared" si="2"/>
        <v>0</v>
      </c>
      <c r="BL12" s="67">
        <f t="shared" si="3"/>
        <v>0</v>
      </c>
      <c r="BM12" s="67">
        <f t="shared" si="4"/>
        <v>0</v>
      </c>
      <c r="BN12" s="67" t="e">
        <f t="shared" si="5"/>
        <v>#VALUE!</v>
      </c>
      <c r="BO12" s="67" t="e">
        <f t="shared" si="6"/>
        <v>#VALUE!</v>
      </c>
      <c r="BP12" s="67" t="e">
        <f t="shared" si="7"/>
        <v>#VALUE!</v>
      </c>
      <c r="BQ12" s="67">
        <f t="shared" si="8"/>
        <v>0</v>
      </c>
      <c r="BR12" s="67">
        <f t="shared" si="9"/>
        <v>0</v>
      </c>
      <c r="BS12" s="67">
        <f t="shared" si="10"/>
        <v>0</v>
      </c>
      <c r="BT12" s="67" t="e">
        <f t="shared" si="11"/>
        <v>#VALUE!</v>
      </c>
      <c r="BU12" s="67" t="e">
        <f t="shared" si="12"/>
        <v>#VALUE!</v>
      </c>
      <c r="BV12" s="67">
        <f t="shared" si="13"/>
        <v>0</v>
      </c>
      <c r="BW12" s="67">
        <f t="shared" si="14"/>
        <v>0</v>
      </c>
      <c r="BX12" s="67" t="e">
        <f t="shared" si="15"/>
        <v>#VALUE!</v>
      </c>
      <c r="BY12" s="67" t="e">
        <f t="shared" si="16"/>
        <v>#VALUE!</v>
      </c>
      <c r="BZ12" s="67" t="e">
        <f t="shared" si="17"/>
        <v>#VALUE!</v>
      </c>
      <c r="CA12" s="67" t="e">
        <f t="shared" si="18"/>
        <v>#VALUE!</v>
      </c>
      <c r="CB12" s="67">
        <f t="shared" si="19"/>
        <v>0</v>
      </c>
      <c r="CC12" s="67"/>
      <c r="CD12" s="67" t="e">
        <f t="shared" si="20"/>
        <v>#VALUE!</v>
      </c>
      <c r="CE12" s="67" t="e">
        <f t="shared" si="21"/>
        <v>#VALUE!</v>
      </c>
      <c r="CF12" s="67" t="e">
        <f t="shared" si="22"/>
        <v>#VALUE!</v>
      </c>
      <c r="CG12" s="67" t="e">
        <f t="shared" si="23"/>
        <v>#VALUE!</v>
      </c>
      <c r="CH12" s="67">
        <f t="shared" si="24"/>
        <v>0</v>
      </c>
      <c r="CI12" s="67">
        <f t="shared" si="25"/>
        <v>0</v>
      </c>
      <c r="CJ12" s="67" t="e">
        <f t="shared" si="26"/>
        <v>#VALUE!</v>
      </c>
      <c r="CK12" s="67">
        <f t="shared" si="27"/>
        <v>0</v>
      </c>
      <c r="CL12" s="67" t="e">
        <f t="shared" si="28"/>
        <v>#VALUE!</v>
      </c>
      <c r="CM12" s="67">
        <f t="shared" si="29"/>
        <v>0</v>
      </c>
      <c r="CN12" s="67">
        <f t="shared" si="30"/>
        <v>0</v>
      </c>
      <c r="CO12" s="67">
        <f t="shared" si="31"/>
        <v>0</v>
      </c>
      <c r="CP12" s="67" t="e">
        <f t="shared" si="32"/>
        <v>#VALUE!</v>
      </c>
      <c r="CQ12" s="67" t="e">
        <f t="shared" si="33"/>
        <v>#VALUE!</v>
      </c>
      <c r="CR12" s="67">
        <f t="shared" si="34"/>
        <v>0</v>
      </c>
      <c r="CS12" s="67" t="e">
        <f t="shared" si="35"/>
        <v>#VALUE!</v>
      </c>
      <c r="CT12" s="67">
        <f t="shared" si="36"/>
        <v>0</v>
      </c>
      <c r="CU12" s="67">
        <f t="shared" si="37"/>
        <v>0</v>
      </c>
      <c r="CV12" s="67" t="e">
        <f t="shared" si="38"/>
        <v>#VALUE!</v>
      </c>
      <c r="CW12" s="67">
        <f t="shared" si="39"/>
        <v>0</v>
      </c>
      <c r="CY12" s="66">
        <f t="shared" si="40"/>
        <v>0</v>
      </c>
      <c r="CZ12" s="66">
        <f t="shared" si="41"/>
        <v>0</v>
      </c>
      <c r="DB12" s="66">
        <f t="shared" si="42"/>
        <v>0</v>
      </c>
      <c r="DD12" s="67">
        <f t="shared" si="43"/>
        <v>0</v>
      </c>
      <c r="DE12" s="67">
        <f t="shared" si="44"/>
        <v>0</v>
      </c>
      <c r="DF12" s="67">
        <f t="shared" si="45"/>
        <v>0</v>
      </c>
      <c r="DH12" s="67">
        <f t="shared" si="46"/>
        <v>0</v>
      </c>
      <c r="DI12" s="67">
        <f t="shared" si="47"/>
        <v>0</v>
      </c>
      <c r="DJ12" s="67">
        <f t="shared" si="48"/>
        <v>0</v>
      </c>
    </row>
    <row r="13" spans="1:114" ht="15" customHeight="1">
      <c r="A13" s="16"/>
      <c r="B13" s="17" t="str">
        <f>IF(Соперники!B62&lt;&gt;"",Соперники!B62,"")</f>
        <v>Ferz</v>
      </c>
      <c r="C13" s="54" t="e">
        <f>((VALUE(MID(Соперники!C62,1,1))))</f>
        <v>#VALUE!</v>
      </c>
      <c r="D13" s="54">
        <f>((VALUE(MID(Соперники!C62,2,1))))</f>
        <v>0</v>
      </c>
      <c r="E13" s="54">
        <f>((VALUE(MID(Соперники!C62,3,1))))</f>
        <v>1</v>
      </c>
      <c r="F13" s="54">
        <f>((VALUE(MID(Соперники!C62,4,1))))</f>
        <v>1</v>
      </c>
      <c r="G13" s="54" t="e">
        <f>((VALUE(MID(Соперники!C62,5,1))))</f>
        <v>#VALUE!</v>
      </c>
      <c r="H13" s="54" t="e">
        <f>((VALUE(MID(Соперники!C62,6,1))))</f>
        <v>#VALUE!</v>
      </c>
      <c r="I13" s="54" t="e">
        <f>((VALUE(MID(Соперники!C62,7,1))))</f>
        <v>#VALUE!</v>
      </c>
      <c r="J13" s="54">
        <f>((VALUE(MID(Соперники!C62,8,1))))</f>
        <v>1</v>
      </c>
      <c r="K13" s="54" t="e">
        <f>((VALUE(MID(Соперники!C62,9,1))))</f>
        <v>#VALUE!</v>
      </c>
      <c r="L13" s="54" t="e">
        <f>((VALUE(MID(Соперники!C62,10,1))))</f>
        <v>#VALUE!</v>
      </c>
      <c r="M13" s="54">
        <f>((VALUE(MID(Соперники!C62,11,1))))</f>
        <v>2</v>
      </c>
      <c r="N13" s="54">
        <f>((VALUE(MID(Соперники!C62,12,1))))</f>
        <v>1</v>
      </c>
      <c r="O13" s="54">
        <f>((VALUE(MID(Соперники!C62,13,1))))</f>
        <v>1</v>
      </c>
      <c r="P13" s="54">
        <f>((VALUE(MID(Соперники!C62,14,1))))</f>
        <v>2</v>
      </c>
      <c r="Q13" s="54" t="e">
        <f>((VALUE(MID(Соперники!C62,15,1))))</f>
        <v>#VALUE!</v>
      </c>
      <c r="R13" s="54" t="e">
        <f>((VALUE(MID(Соперники!C62,16,1))))</f>
        <v>#VALUE!</v>
      </c>
      <c r="S13" s="54">
        <f>((VALUE(MID(Соперники!C62,17,1))))</f>
        <v>1</v>
      </c>
      <c r="T13" s="54" t="e">
        <f>((VALUE(MID(Соперники!C62,18,1))))</f>
        <v>#VALUE!</v>
      </c>
      <c r="U13" s="54" t="e">
        <f>((VALUE(MID(Соперники!C62,19,1))))</f>
        <v>#VALUE!</v>
      </c>
      <c r="V13" s="54">
        <f>((VALUE(MID(Соперники!C62,20,1))))</f>
        <v>1</v>
      </c>
      <c r="W13" s="18"/>
      <c r="X13" s="54">
        <f>((VALUE(MID(Соперники!AA62,1,1))))</f>
        <v>2</v>
      </c>
      <c r="Y13" s="54" t="e">
        <f>((VALUE(MID(Соперники!AA62,2,1))))</f>
        <v>#VALUE!</v>
      </c>
      <c r="Z13" s="54" t="e">
        <f>((VALUE(MID(Соперники!AA62,3,1))))</f>
        <v>#VALUE!</v>
      </c>
      <c r="AA13" s="54">
        <f>((VALUE(MID(Соперники!AA62,4,1))))</f>
        <v>1</v>
      </c>
      <c r="AB13" s="54" t="e">
        <f>((VALUE(MID(Соперники!AA62,5,1))))</f>
        <v>#VALUE!</v>
      </c>
      <c r="AC13" s="54">
        <f>((VALUE(MID(Соперники!AA62,6,1))))</f>
        <v>2</v>
      </c>
      <c r="AD13" s="54" t="e">
        <f>((VALUE(MID(Соперники!AA62,7,1))))</f>
        <v>#VALUE!</v>
      </c>
      <c r="AE13" s="54" t="e">
        <f>((VALUE(MID(Соперники!AA62,8,1))))</f>
        <v>#VALUE!</v>
      </c>
      <c r="AF13" s="54">
        <f>((VALUE(MID(Соперники!AA62,9,1))))</f>
        <v>1</v>
      </c>
      <c r="AG13" s="54">
        <f>((VALUE(MID(Соперники!AA62,10,1))))</f>
        <v>1</v>
      </c>
      <c r="AH13" s="54">
        <f>((VALUE(MID(Соперники!AA62,11,1))))</f>
        <v>2</v>
      </c>
      <c r="AI13" s="54">
        <f>((VALUE(MID(Соперники!AA62,12,1))))</f>
        <v>1</v>
      </c>
      <c r="AJ13" s="54" t="e">
        <f>((VALUE(MID(Соперники!AA62,13,1))))</f>
        <v>#VALUE!</v>
      </c>
      <c r="AK13" s="54" t="e">
        <f>((VALUE(MID(Соперники!AA62,14,1))))</f>
        <v>#VALUE!</v>
      </c>
      <c r="AL13" s="54">
        <f>((VALUE(MID(Соперники!AA62,15,1))))</f>
        <v>1</v>
      </c>
      <c r="AM13" s="54" t="e">
        <f>((VALUE(MID(Соперники!AA62,16,1))))</f>
        <v>#VALUE!</v>
      </c>
      <c r="AN13" s="54">
        <f>((VALUE(MID(Соперники!AA62,17,1))))</f>
        <v>1</v>
      </c>
      <c r="AO13" s="54" t="e">
        <f>((VALUE(MID(Соперники!AA62,18,1))))</f>
        <v>#VALUE!</v>
      </c>
      <c r="AP13" s="54" t="e">
        <f>((VALUE(MID(Соперники!AA62,19,1))))</f>
        <v>#VALUE!</v>
      </c>
      <c r="AQ13" s="54">
        <f>((VALUE(MID(Соперники!AA62,20,1))))</f>
        <v>1</v>
      </c>
      <c r="AR13" s="19" t="str">
        <f>IF(Соперники!AU62&lt;&gt;"",Соперники!AU62,"")</f>
        <v>Vovan_the_best</v>
      </c>
      <c r="BI13" s="67" t="e">
        <f t="shared" si="0"/>
        <v>#VALUE!</v>
      </c>
      <c r="BJ13" s="67">
        <f t="shared" si="1"/>
        <v>0</v>
      </c>
      <c r="BK13" s="67">
        <f t="shared" si="2"/>
        <v>0</v>
      </c>
      <c r="BL13" s="67">
        <f t="shared" si="3"/>
        <v>0</v>
      </c>
      <c r="BM13" s="67" t="e">
        <f t="shared" si="4"/>
        <v>#VALUE!</v>
      </c>
      <c r="BN13" s="67" t="e">
        <f t="shared" si="5"/>
        <v>#VALUE!</v>
      </c>
      <c r="BO13" s="67" t="e">
        <f t="shared" si="6"/>
        <v>#VALUE!</v>
      </c>
      <c r="BP13" s="67">
        <f t="shared" si="7"/>
        <v>0</v>
      </c>
      <c r="BQ13" s="67" t="e">
        <f t="shared" si="8"/>
        <v>#VALUE!</v>
      </c>
      <c r="BR13" s="67" t="e">
        <f t="shared" si="9"/>
        <v>#VALUE!</v>
      </c>
      <c r="BS13" s="67">
        <f t="shared" si="10"/>
        <v>0</v>
      </c>
      <c r="BT13" s="67">
        <f t="shared" si="11"/>
        <v>0</v>
      </c>
      <c r="BU13" s="67">
        <f t="shared" si="12"/>
        <v>0</v>
      </c>
      <c r="BV13" s="67">
        <f t="shared" si="13"/>
        <v>0</v>
      </c>
      <c r="BW13" s="67" t="e">
        <f t="shared" si="14"/>
        <v>#VALUE!</v>
      </c>
      <c r="BX13" s="67" t="e">
        <f t="shared" si="15"/>
        <v>#VALUE!</v>
      </c>
      <c r="BY13" s="67">
        <f t="shared" si="16"/>
        <v>0</v>
      </c>
      <c r="BZ13" s="67" t="e">
        <f t="shared" si="17"/>
        <v>#VALUE!</v>
      </c>
      <c r="CA13" s="67" t="e">
        <f t="shared" si="18"/>
        <v>#VALUE!</v>
      </c>
      <c r="CB13" s="67">
        <f t="shared" si="19"/>
        <v>0</v>
      </c>
      <c r="CC13" s="67"/>
      <c r="CD13" s="67">
        <f t="shared" si="20"/>
        <v>0</v>
      </c>
      <c r="CE13" s="67" t="e">
        <f t="shared" si="21"/>
        <v>#VALUE!</v>
      </c>
      <c r="CF13" s="67" t="e">
        <f t="shared" si="22"/>
        <v>#VALUE!</v>
      </c>
      <c r="CG13" s="67">
        <f t="shared" si="23"/>
        <v>0</v>
      </c>
      <c r="CH13" s="67" t="e">
        <f t="shared" si="24"/>
        <v>#VALUE!</v>
      </c>
      <c r="CI13" s="67">
        <f t="shared" si="25"/>
        <v>0</v>
      </c>
      <c r="CJ13" s="67" t="e">
        <f t="shared" si="26"/>
        <v>#VALUE!</v>
      </c>
      <c r="CK13" s="67" t="e">
        <f t="shared" si="27"/>
        <v>#VALUE!</v>
      </c>
      <c r="CL13" s="67">
        <f t="shared" si="28"/>
        <v>0</v>
      </c>
      <c r="CM13" s="67">
        <f t="shared" si="29"/>
        <v>0</v>
      </c>
      <c r="CN13" s="67">
        <f t="shared" si="30"/>
        <v>0</v>
      </c>
      <c r="CO13" s="67">
        <f t="shared" si="31"/>
        <v>0</v>
      </c>
      <c r="CP13" s="67" t="e">
        <f t="shared" si="32"/>
        <v>#VALUE!</v>
      </c>
      <c r="CQ13" s="67" t="e">
        <f t="shared" si="33"/>
        <v>#VALUE!</v>
      </c>
      <c r="CR13" s="67">
        <f t="shared" si="34"/>
        <v>0</v>
      </c>
      <c r="CS13" s="67" t="e">
        <f t="shared" si="35"/>
        <v>#VALUE!</v>
      </c>
      <c r="CT13" s="67">
        <f t="shared" si="36"/>
        <v>0</v>
      </c>
      <c r="CU13" s="67" t="e">
        <f t="shared" si="37"/>
        <v>#VALUE!</v>
      </c>
      <c r="CV13" s="67" t="e">
        <f t="shared" si="38"/>
        <v>#VALUE!</v>
      </c>
      <c r="CW13" s="67">
        <f t="shared" si="39"/>
        <v>0</v>
      </c>
      <c r="CY13" s="66">
        <f t="shared" si="40"/>
        <v>0</v>
      </c>
      <c r="CZ13" s="66">
        <f t="shared" si="41"/>
        <v>0</v>
      </c>
      <c r="DB13" s="66">
        <f t="shared" si="42"/>
        <v>0</v>
      </c>
      <c r="DD13" s="67">
        <f t="shared" si="43"/>
        <v>0</v>
      </c>
      <c r="DE13" s="67">
        <f t="shared" si="44"/>
        <v>0</v>
      </c>
      <c r="DF13" s="67">
        <f t="shared" si="45"/>
        <v>0</v>
      </c>
      <c r="DH13" s="67">
        <f t="shared" si="46"/>
        <v>0</v>
      </c>
      <c r="DI13" s="67">
        <f t="shared" si="47"/>
        <v>0</v>
      </c>
      <c r="DJ13" s="67">
        <f t="shared" si="48"/>
        <v>0</v>
      </c>
    </row>
    <row r="14" spans="1:114" ht="15" customHeight="1">
      <c r="A14" s="16"/>
      <c r="B14" s="17" t="str">
        <f>IF(Соперники!B63&lt;&gt;"",Соперники!B63,"")</f>
        <v>Жулик </v>
      </c>
      <c r="C14" s="54">
        <f>((VALUE(MID(Соперники!C63,1,1))))</f>
        <v>2</v>
      </c>
      <c r="D14" s="54" t="e">
        <f>((VALUE(MID(Соперники!C63,2,1))))</f>
        <v>#VALUE!</v>
      </c>
      <c r="E14" s="54">
        <f>((VALUE(MID(Соперники!C63,3,1))))</f>
        <v>1</v>
      </c>
      <c r="F14" s="54">
        <f>((VALUE(MID(Соперники!C63,4,1))))</f>
        <v>1</v>
      </c>
      <c r="G14" s="54" t="e">
        <f>((VALUE(MID(Соперники!C63,5,1))))</f>
        <v>#VALUE!</v>
      </c>
      <c r="H14" s="54" t="e">
        <f>((VALUE(MID(Соперники!C63,6,1))))</f>
        <v>#VALUE!</v>
      </c>
      <c r="I14" s="54" t="e">
        <f>((VALUE(MID(Соперники!C63,7,1))))</f>
        <v>#VALUE!</v>
      </c>
      <c r="J14" s="54" t="e">
        <f>((VALUE(MID(Соперники!C63,8,1))))</f>
        <v>#VALUE!</v>
      </c>
      <c r="K14" s="54" t="e">
        <f>((VALUE(MID(Соперники!C63,9,1))))</f>
        <v>#VALUE!</v>
      </c>
      <c r="L14" s="54">
        <f>((VALUE(MID(Соперники!C63,10,1))))</f>
        <v>1</v>
      </c>
      <c r="M14" s="54">
        <f>((VALUE(MID(Соперники!C63,11,1))))</f>
        <v>2</v>
      </c>
      <c r="N14" s="54" t="e">
        <f>((VALUE(MID(Соперники!C63,12,1))))</f>
        <v>#VALUE!</v>
      </c>
      <c r="O14" s="54" t="e">
        <f>((VALUE(MID(Соперники!C63,13,1))))</f>
        <v>#VALUE!</v>
      </c>
      <c r="P14" s="54">
        <f>((VALUE(MID(Соперники!C63,14,1))))</f>
        <v>2</v>
      </c>
      <c r="Q14" s="54">
        <f>((VALUE(MID(Соперники!C63,15,1))))</f>
        <v>1</v>
      </c>
      <c r="R14" s="54" t="e">
        <f>((VALUE(MID(Соперники!C63,16,1))))</f>
        <v>#VALUE!</v>
      </c>
      <c r="S14" s="54">
        <f>((VALUE(MID(Соперники!C63,17,1))))</f>
        <v>1</v>
      </c>
      <c r="T14" s="54" t="e">
        <f>((VALUE(MID(Соперники!C63,18,1))))</f>
        <v>#VALUE!</v>
      </c>
      <c r="U14" s="54">
        <f>((VALUE(MID(Соперники!C63,19,1))))</f>
        <v>2</v>
      </c>
      <c r="V14" s="54">
        <f>((VALUE(MID(Соперники!C63,20,1))))</f>
        <v>1</v>
      </c>
      <c r="W14" s="18"/>
      <c r="X14" s="54" t="e">
        <f>((VALUE(MID(Соперники!AA63,1,1))))</f>
        <v>#VALUE!</v>
      </c>
      <c r="Y14" s="54">
        <f>((VALUE(MID(Соперники!AA63,2,1))))</f>
        <v>2</v>
      </c>
      <c r="Z14" s="54" t="e">
        <f>((VALUE(MID(Соперники!AA63,3,1))))</f>
        <v>#VALUE!</v>
      </c>
      <c r="AA14" s="54" t="e">
        <f>((VALUE(MID(Соперники!AA63,4,1))))</f>
        <v>#VALUE!</v>
      </c>
      <c r="AB14" s="54" t="e">
        <f>((VALUE(MID(Соперники!AA63,5,1))))</f>
        <v>#VALUE!</v>
      </c>
      <c r="AC14" s="54">
        <f>((VALUE(MID(Соперники!AA63,6,1))))</f>
        <v>1</v>
      </c>
      <c r="AD14" s="54" t="e">
        <f>((VALUE(MID(Соперники!AA63,7,1))))</f>
        <v>#VALUE!</v>
      </c>
      <c r="AE14" s="54" t="e">
        <f>((VALUE(MID(Соперники!AA63,8,1))))</f>
        <v>#VALUE!</v>
      </c>
      <c r="AF14" s="54">
        <f>((VALUE(MID(Соперники!AA63,9,1))))</f>
        <v>2</v>
      </c>
      <c r="AG14" s="54" t="e">
        <f>((VALUE(MID(Соперники!AA63,10,1))))</f>
        <v>#VALUE!</v>
      </c>
      <c r="AH14" s="54">
        <f>((VALUE(MID(Соперники!AA63,11,1))))</f>
        <v>2</v>
      </c>
      <c r="AI14" s="54">
        <f>((VALUE(MID(Соперники!AA63,12,1))))</f>
        <v>0</v>
      </c>
      <c r="AJ14" s="54" t="e">
        <f>((VALUE(MID(Соперники!AA63,13,1))))</f>
        <v>#VALUE!</v>
      </c>
      <c r="AK14" s="54">
        <f>((VALUE(MID(Соперники!AA63,14,1))))</f>
        <v>2</v>
      </c>
      <c r="AL14" s="54" t="e">
        <f>((VALUE(MID(Соперники!AA63,15,1))))</f>
        <v>#VALUE!</v>
      </c>
      <c r="AM14" s="54">
        <f>((VALUE(MID(Соперники!AA63,16,1))))</f>
        <v>1</v>
      </c>
      <c r="AN14" s="54" t="e">
        <f>((VALUE(MID(Соперники!AA63,17,1))))</f>
        <v>#VALUE!</v>
      </c>
      <c r="AO14" s="54">
        <f>((VALUE(MID(Соперники!AA63,18,1))))</f>
        <v>0</v>
      </c>
      <c r="AP14" s="54">
        <f>((VALUE(MID(Соперники!AA63,19,1))))</f>
        <v>2</v>
      </c>
      <c r="AQ14" s="54">
        <f>((VALUE(MID(Соперники!AA63,20,1))))</f>
        <v>1</v>
      </c>
      <c r="AR14" s="19" t="str">
        <f>IF(Соперники!AU63&lt;&gt;"",Соперники!AU63,"")</f>
        <v>MaZaHaKa</v>
      </c>
      <c r="BI14" s="67">
        <f t="shared" si="0"/>
        <v>0</v>
      </c>
      <c r="BJ14" s="67" t="e">
        <f t="shared" si="1"/>
        <v>#VALUE!</v>
      </c>
      <c r="BK14" s="67">
        <f t="shared" si="2"/>
        <v>0</v>
      </c>
      <c r="BL14" s="67">
        <f t="shared" si="3"/>
        <v>0</v>
      </c>
      <c r="BM14" s="67" t="e">
        <f t="shared" si="4"/>
        <v>#VALUE!</v>
      </c>
      <c r="BN14" s="67" t="e">
        <f t="shared" si="5"/>
        <v>#VALUE!</v>
      </c>
      <c r="BO14" s="67" t="e">
        <f t="shared" si="6"/>
        <v>#VALUE!</v>
      </c>
      <c r="BP14" s="67" t="e">
        <f t="shared" si="7"/>
        <v>#VALUE!</v>
      </c>
      <c r="BQ14" s="67" t="e">
        <f t="shared" si="8"/>
        <v>#VALUE!</v>
      </c>
      <c r="BR14" s="67">
        <f t="shared" si="9"/>
        <v>0</v>
      </c>
      <c r="BS14" s="67">
        <f t="shared" si="10"/>
        <v>0</v>
      </c>
      <c r="BT14" s="67" t="e">
        <f t="shared" si="11"/>
        <v>#VALUE!</v>
      </c>
      <c r="BU14" s="67" t="e">
        <f t="shared" si="12"/>
        <v>#VALUE!</v>
      </c>
      <c r="BV14" s="67">
        <f t="shared" si="13"/>
        <v>0</v>
      </c>
      <c r="BW14" s="67">
        <f t="shared" si="14"/>
        <v>0</v>
      </c>
      <c r="BX14" s="67" t="e">
        <f t="shared" si="15"/>
        <v>#VALUE!</v>
      </c>
      <c r="BY14" s="67">
        <f t="shared" si="16"/>
        <v>0</v>
      </c>
      <c r="BZ14" s="67" t="e">
        <f t="shared" si="17"/>
        <v>#VALUE!</v>
      </c>
      <c r="CA14" s="67">
        <f t="shared" si="18"/>
        <v>0</v>
      </c>
      <c r="CB14" s="67">
        <f t="shared" si="19"/>
        <v>0</v>
      </c>
      <c r="CC14" s="67"/>
      <c r="CD14" s="67" t="e">
        <f t="shared" si="20"/>
        <v>#VALUE!</v>
      </c>
      <c r="CE14" s="67">
        <f t="shared" si="21"/>
        <v>0</v>
      </c>
      <c r="CF14" s="67" t="e">
        <f t="shared" si="22"/>
        <v>#VALUE!</v>
      </c>
      <c r="CG14" s="67" t="e">
        <f t="shared" si="23"/>
        <v>#VALUE!</v>
      </c>
      <c r="CH14" s="67" t="e">
        <f t="shared" si="24"/>
        <v>#VALUE!</v>
      </c>
      <c r="CI14" s="67">
        <f t="shared" si="25"/>
        <v>0</v>
      </c>
      <c r="CJ14" s="67" t="e">
        <f t="shared" si="26"/>
        <v>#VALUE!</v>
      </c>
      <c r="CK14" s="67" t="e">
        <f t="shared" si="27"/>
        <v>#VALUE!</v>
      </c>
      <c r="CL14" s="67">
        <f t="shared" si="28"/>
        <v>0</v>
      </c>
      <c r="CM14" s="67" t="e">
        <f t="shared" si="29"/>
        <v>#VALUE!</v>
      </c>
      <c r="CN14" s="67">
        <f t="shared" si="30"/>
        <v>0</v>
      </c>
      <c r="CO14" s="67">
        <f t="shared" si="31"/>
        <v>0</v>
      </c>
      <c r="CP14" s="67" t="e">
        <f t="shared" si="32"/>
        <v>#VALUE!</v>
      </c>
      <c r="CQ14" s="67">
        <f t="shared" si="33"/>
        <v>0</v>
      </c>
      <c r="CR14" s="67" t="e">
        <f t="shared" si="34"/>
        <v>#VALUE!</v>
      </c>
      <c r="CS14" s="67">
        <f t="shared" si="35"/>
        <v>0</v>
      </c>
      <c r="CT14" s="67" t="e">
        <f t="shared" si="36"/>
        <v>#VALUE!</v>
      </c>
      <c r="CU14" s="67">
        <f t="shared" si="37"/>
        <v>0</v>
      </c>
      <c r="CV14" s="67">
        <f t="shared" si="38"/>
        <v>0</v>
      </c>
      <c r="CW14" s="67">
        <f t="shared" si="39"/>
        <v>0</v>
      </c>
      <c r="CY14" s="66">
        <f t="shared" si="40"/>
        <v>0</v>
      </c>
      <c r="CZ14" s="66">
        <f t="shared" si="41"/>
        <v>0</v>
      </c>
      <c r="DB14" s="66">
        <f t="shared" si="42"/>
        <v>0</v>
      </c>
      <c r="DD14" s="67">
        <f t="shared" si="43"/>
        <v>0</v>
      </c>
      <c r="DE14" s="67">
        <f t="shared" si="44"/>
        <v>0</v>
      </c>
      <c r="DF14" s="67">
        <f t="shared" si="45"/>
        <v>0</v>
      </c>
      <c r="DH14" s="67">
        <f t="shared" si="46"/>
        <v>0</v>
      </c>
      <c r="DI14" s="67">
        <f t="shared" si="47"/>
        <v>0</v>
      </c>
      <c r="DJ14" s="67">
        <f t="shared" si="48"/>
        <v>0</v>
      </c>
    </row>
    <row r="15" spans="1:101" ht="15" customHeight="1">
      <c r="A15" s="16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8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</row>
    <row r="16" spans="1:10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 t="s">
        <v>0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</row>
    <row r="17" spans="1:101" ht="30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5"/>
      <c r="N17" s="26"/>
      <c r="O17" s="26"/>
      <c r="P17" s="26"/>
      <c r="Q17" s="26"/>
      <c r="R17" s="26"/>
      <c r="S17" s="105">
        <f>DL18</f>
        <v>0</v>
      </c>
      <c r="T17" s="105"/>
      <c r="U17" s="120">
        <f>DN18</f>
        <v>0</v>
      </c>
      <c r="V17" s="120"/>
      <c r="W17" s="26" t="s">
        <v>10</v>
      </c>
      <c r="X17" s="120">
        <f>DQ18</f>
        <v>0</v>
      </c>
      <c r="Y17" s="120"/>
      <c r="Z17" s="105">
        <f>DS18</f>
        <v>0</v>
      </c>
      <c r="AA17" s="105"/>
      <c r="AB17" s="26"/>
      <c r="AC17" s="26"/>
      <c r="AD17" s="26"/>
      <c r="AE17" s="26"/>
      <c r="AF17" s="26"/>
      <c r="AG17" s="27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</row>
    <row r="18" spans="1:124" ht="15" customHeight="1">
      <c r="A18" s="16"/>
      <c r="B18" s="17" t="str">
        <f>IF(Соперники!B67&lt;&gt;"",Соперники!B67,"")</f>
        <v>Hryv </v>
      </c>
      <c r="C18" s="54" t="e">
        <f>((VALUE(MID(Соперники!C67,1,1))))</f>
        <v>#VALUE!</v>
      </c>
      <c r="D18" s="54" t="e">
        <f>((VALUE(MID(Соперники!C67,2,1))))</f>
        <v>#VALUE!</v>
      </c>
      <c r="E18" s="54">
        <f>((VALUE(MID(Соперники!C67,3,1))))</f>
        <v>1</v>
      </c>
      <c r="F18" s="54">
        <f>((VALUE(MID(Соперники!C67,4,1))))</f>
        <v>1</v>
      </c>
      <c r="G18" s="54">
        <f>((VALUE(MID(Соперники!C67,5,1))))</f>
        <v>1</v>
      </c>
      <c r="H18" s="54" t="e">
        <f>((VALUE(MID(Соперники!C67,6,1))))</f>
        <v>#VALUE!</v>
      </c>
      <c r="I18" s="54" t="e">
        <f>((VALUE(MID(Соперники!C67,7,1))))</f>
        <v>#VALUE!</v>
      </c>
      <c r="J18" s="54">
        <f>((VALUE(MID(Соперники!C67,8,1))))</f>
        <v>1</v>
      </c>
      <c r="K18" s="54" t="e">
        <f>((VALUE(MID(Соперники!C67,9,1))))</f>
        <v>#VALUE!</v>
      </c>
      <c r="L18" s="54" t="e">
        <f>((VALUE(MID(Соперники!C67,10,1))))</f>
        <v>#VALUE!</v>
      </c>
      <c r="M18" s="54">
        <f>((VALUE(MID(Соперники!C67,11,1))))</f>
        <v>2</v>
      </c>
      <c r="N18" s="54" t="e">
        <f>((VALUE(MID(Соперники!C67,12,1))))</f>
        <v>#VALUE!</v>
      </c>
      <c r="O18" s="54" t="e">
        <f>((VALUE(MID(Соперники!C67,13,1))))</f>
        <v>#VALUE!</v>
      </c>
      <c r="P18" s="54">
        <f>((VALUE(MID(Соперники!C67,14,1))))</f>
        <v>2</v>
      </c>
      <c r="Q18" s="54">
        <f>((VALUE(MID(Соперники!C67,15,1))))</f>
        <v>1</v>
      </c>
      <c r="R18" s="54">
        <f>((VALUE(MID(Соперники!C67,16,1))))</f>
        <v>1</v>
      </c>
      <c r="S18" s="54">
        <f>((VALUE(MID(Соперники!C67,17,1))))</f>
        <v>1</v>
      </c>
      <c r="T18" s="54" t="e">
        <f>((VALUE(MID(Соперники!C67,18,1))))</f>
        <v>#VALUE!</v>
      </c>
      <c r="U18" s="54" t="e">
        <f>((VALUE(MID(Соперники!C67,19,1))))</f>
        <v>#VALUE!</v>
      </c>
      <c r="V18" s="54">
        <f>((VALUE(MID(Соперники!C67,20,1))))</f>
        <v>1</v>
      </c>
      <c r="W18" s="18"/>
      <c r="X18" s="54">
        <f>((VALUE(MID(Соперники!AA67,1,1))))</f>
        <v>2</v>
      </c>
      <c r="Y18" s="54" t="e">
        <f>((VALUE(MID(Соперники!AA67,2,1))))</f>
        <v>#VALUE!</v>
      </c>
      <c r="Z18" s="54" t="e">
        <f>((VALUE(MID(Соперники!AA67,3,1))))</f>
        <v>#VALUE!</v>
      </c>
      <c r="AA18" s="54">
        <f>((VALUE(MID(Соперники!AA67,4,1))))</f>
        <v>1</v>
      </c>
      <c r="AB18" s="54" t="e">
        <f>((VALUE(MID(Соперники!AA67,5,1))))</f>
        <v>#VALUE!</v>
      </c>
      <c r="AC18" s="54">
        <f>((VALUE(MID(Соперники!AA67,6,1))))</f>
        <v>0</v>
      </c>
      <c r="AD18" s="54" t="e">
        <f>((VALUE(MID(Соперники!AA67,7,1))))</f>
        <v>#VALUE!</v>
      </c>
      <c r="AE18" s="54" t="e">
        <f>((VALUE(MID(Соперники!AA67,8,1))))</f>
        <v>#VALUE!</v>
      </c>
      <c r="AF18" s="54" t="e">
        <f>((VALUE(MID(Соперники!AA67,9,1))))</f>
        <v>#VALUE!</v>
      </c>
      <c r="AG18" s="54" t="e">
        <f>((VALUE(MID(Соперники!AA67,10,1))))</f>
        <v>#VALUE!</v>
      </c>
      <c r="AH18" s="54">
        <f>((VALUE(MID(Соперники!AA67,11,1))))</f>
        <v>2</v>
      </c>
      <c r="AI18" s="54">
        <f>((VALUE(MID(Соперники!AA67,12,1))))</f>
        <v>0</v>
      </c>
      <c r="AJ18" s="54" t="e">
        <f>((VALUE(MID(Соперники!AA67,13,1))))</f>
        <v>#VALUE!</v>
      </c>
      <c r="AK18" s="54">
        <f>((VALUE(MID(Соперники!AA67,14,1))))</f>
        <v>1</v>
      </c>
      <c r="AL18" s="54" t="e">
        <f>((VALUE(MID(Соперники!AA67,15,1))))</f>
        <v>#VALUE!</v>
      </c>
      <c r="AM18" s="54">
        <f>((VALUE(MID(Соперники!AA67,16,1))))</f>
        <v>0</v>
      </c>
      <c r="AN18" s="54">
        <f>((VALUE(MID(Соперники!AA67,17,1))))</f>
        <v>0</v>
      </c>
      <c r="AO18" s="54" t="e">
        <f>((VALUE(MID(Соперники!AA67,18,1))))</f>
        <v>#VALUE!</v>
      </c>
      <c r="AP18" s="54">
        <f>((VALUE(MID(Соперники!AA67,19,1))))</f>
        <v>2</v>
      </c>
      <c r="AQ18" s="54">
        <f>((VALUE(MID(Соперники!AA67,20,1))))</f>
        <v>1</v>
      </c>
      <c r="AR18" s="19" t="str">
        <f>IF(Соперники!AU67&lt;&gt;"",Соперники!AU67,"")</f>
        <v>andriyko</v>
      </c>
      <c r="BI18" s="67" t="e">
        <f aca="true" t="shared" si="49" ref="BI18:BI27">IF(C18=$I$30,1,0)</f>
        <v>#VALUE!</v>
      </c>
      <c r="BJ18" s="67" t="e">
        <f aca="true" t="shared" si="50" ref="BJ18:BJ27">IF(D18=$I$31,1,0)</f>
        <v>#VALUE!</v>
      </c>
      <c r="BK18" s="67">
        <f aca="true" t="shared" si="51" ref="BK18:BK27">IF(E18=$I$32,1,0)</f>
        <v>0</v>
      </c>
      <c r="BL18" s="67">
        <f aca="true" t="shared" si="52" ref="BL18:BL27">IF(F18=$I$33,1,0)</f>
        <v>0</v>
      </c>
      <c r="BM18" s="67">
        <f aca="true" t="shared" si="53" ref="BM18:BM27">IF(G18=$I$34,1,0)</f>
        <v>0</v>
      </c>
      <c r="BN18" s="67" t="e">
        <f aca="true" t="shared" si="54" ref="BN18:BN27">IF(H18=$I$35,1,0)</f>
        <v>#VALUE!</v>
      </c>
      <c r="BO18" s="67" t="e">
        <f aca="true" t="shared" si="55" ref="BO18:BO27">IF(I18=$I$36,1,0)</f>
        <v>#VALUE!</v>
      </c>
      <c r="BP18" s="67">
        <f aca="true" t="shared" si="56" ref="BP18:BP27">IF(J18=$I$37,1,0)</f>
        <v>0</v>
      </c>
      <c r="BQ18" s="67" t="e">
        <f aca="true" t="shared" si="57" ref="BQ18:BQ27">IF(K18=$I$38,1,0)</f>
        <v>#VALUE!</v>
      </c>
      <c r="BR18" s="67" t="e">
        <f aca="true" t="shared" si="58" ref="BR18:BR27">IF(L18=$I$39,1,0)</f>
        <v>#VALUE!</v>
      </c>
      <c r="BS18" s="67">
        <f aca="true" t="shared" si="59" ref="BS18:BS27">IF(M18=$I$40,1,0)</f>
        <v>0</v>
      </c>
      <c r="BT18" s="67" t="e">
        <f aca="true" t="shared" si="60" ref="BT18:BT27">IF(N18=$I$41,1,0)</f>
        <v>#VALUE!</v>
      </c>
      <c r="BU18" s="67" t="e">
        <f aca="true" t="shared" si="61" ref="BU18:BU27">IF(O18=$I$42,1,0)</f>
        <v>#VALUE!</v>
      </c>
      <c r="BV18" s="67">
        <f aca="true" t="shared" si="62" ref="BV18:BV27">IF(P18=$I$43,1,0)</f>
        <v>0</v>
      </c>
      <c r="BW18" s="67">
        <f aca="true" t="shared" si="63" ref="BW18:BW27">IF(Q18=$I$44,1,0)</f>
        <v>0</v>
      </c>
      <c r="BX18" s="67">
        <f aca="true" t="shared" si="64" ref="BX18:BX27">IF(R18=$I$45,1,0)</f>
        <v>0</v>
      </c>
      <c r="BY18" s="67">
        <f aca="true" t="shared" si="65" ref="BY18:BY27">IF(S18=$I$46,1,0)</f>
        <v>0</v>
      </c>
      <c r="BZ18" s="67" t="e">
        <f aca="true" t="shared" si="66" ref="BZ18:BZ27">IF(T18=$I$47,1,0)</f>
        <v>#VALUE!</v>
      </c>
      <c r="CA18" s="67" t="e">
        <f aca="true" t="shared" si="67" ref="CA18:CA27">IF(U18=$I$48,1,0)</f>
        <v>#VALUE!</v>
      </c>
      <c r="CB18" s="67">
        <f aca="true" t="shared" si="68" ref="CB18:CB27">IF(V18=$I$49,1,0)</f>
        <v>0</v>
      </c>
      <c r="CC18" s="67"/>
      <c r="CD18" s="67">
        <f aca="true" t="shared" si="69" ref="CD18:CD27">IF(X18=$I$30,1,0)</f>
        <v>0</v>
      </c>
      <c r="CE18" s="67" t="e">
        <f aca="true" t="shared" si="70" ref="CE18:CE27">IF(Y18=$I$31,1,0)</f>
        <v>#VALUE!</v>
      </c>
      <c r="CF18" s="67" t="e">
        <f aca="true" t="shared" si="71" ref="CF18:CF27">IF(Z18=$I$32,1,0)</f>
        <v>#VALUE!</v>
      </c>
      <c r="CG18" s="67">
        <f aca="true" t="shared" si="72" ref="CG18:CG27">IF(AA18=$I$33,1,0)</f>
        <v>0</v>
      </c>
      <c r="CH18" s="67" t="e">
        <f aca="true" t="shared" si="73" ref="CH18:CH27">IF(AB18=$I$34,1,0)</f>
        <v>#VALUE!</v>
      </c>
      <c r="CI18" s="67">
        <f aca="true" t="shared" si="74" ref="CI18:CI27">IF(AC18=$I$35,1,0)</f>
        <v>0</v>
      </c>
      <c r="CJ18" s="67" t="e">
        <f aca="true" t="shared" si="75" ref="CJ18:CJ27">IF(AD18=$I$36,1,0)</f>
        <v>#VALUE!</v>
      </c>
      <c r="CK18" s="67" t="e">
        <f aca="true" t="shared" si="76" ref="CK18:CK27">IF(AE18=$I$37,1,0)</f>
        <v>#VALUE!</v>
      </c>
      <c r="CL18" s="67" t="e">
        <f aca="true" t="shared" si="77" ref="CL18:CL27">IF(AF18=$I$38,1,0)</f>
        <v>#VALUE!</v>
      </c>
      <c r="CM18" s="67" t="e">
        <f aca="true" t="shared" si="78" ref="CM18:CM27">IF(AG18=$I$39,1,0)</f>
        <v>#VALUE!</v>
      </c>
      <c r="CN18" s="67">
        <f aca="true" t="shared" si="79" ref="CN18:CN27">IF(AH18=$I$40,1,0)</f>
        <v>0</v>
      </c>
      <c r="CO18" s="67">
        <f aca="true" t="shared" si="80" ref="CO18:CO27">IF(AI18=$I$41,1,0)</f>
        <v>0</v>
      </c>
      <c r="CP18" s="67" t="e">
        <f aca="true" t="shared" si="81" ref="CP18:CP27">IF(AJ18=$I$42,1,0)</f>
        <v>#VALUE!</v>
      </c>
      <c r="CQ18" s="67">
        <f aca="true" t="shared" si="82" ref="CQ18:CQ27">IF(AK18=$I$43,1,0)</f>
        <v>0</v>
      </c>
      <c r="CR18" s="67" t="e">
        <f aca="true" t="shared" si="83" ref="CR18:CR27">IF(AL18=$I$44,1,0)</f>
        <v>#VALUE!</v>
      </c>
      <c r="CS18" s="67">
        <f aca="true" t="shared" si="84" ref="CS18:CS27">IF(AM18=$I$45,1,0)</f>
        <v>0</v>
      </c>
      <c r="CT18" s="67">
        <f aca="true" t="shared" si="85" ref="CT18:CT27">IF(AN18=$I$46,1,0)</f>
        <v>0</v>
      </c>
      <c r="CU18" s="67" t="e">
        <f aca="true" t="shared" si="86" ref="CU18:CU27">IF(AO18=$I$47,1,0)</f>
        <v>#VALUE!</v>
      </c>
      <c r="CV18" s="67">
        <f aca="true" t="shared" si="87" ref="CV18:CV27">IF(AP18=$I$48,1,0)</f>
        <v>0</v>
      </c>
      <c r="CW18" s="67">
        <f aca="true" t="shared" si="88" ref="CW18:CW27">IF(AQ18=$I$49,1,0)</f>
        <v>0</v>
      </c>
      <c r="CY18" s="66">
        <f aca="true" t="shared" si="89" ref="CY18:CY27">SUMIF(BI18:CB18,"1",BI18:CB18)</f>
        <v>0</v>
      </c>
      <c r="CZ18" s="66">
        <f aca="true" t="shared" si="90" ref="CZ18:CZ27">SUMIF(CD18:CW18,"1",CD18:CW18)</f>
        <v>0</v>
      </c>
      <c r="DB18" s="66">
        <f aca="true" t="shared" si="91" ref="DB18:DB27">CY18-CZ18</f>
        <v>0</v>
      </c>
      <c r="DD18" s="67">
        <f aca="true" t="shared" si="92" ref="DD18:DD27">IF(AND(DB18&gt;0,DB18&lt;4),1,0)</f>
        <v>0</v>
      </c>
      <c r="DE18" s="67">
        <f aca="true" t="shared" si="93" ref="DE18:DE27">IF(AND(DB18&gt;3,DB18&lt;7),2,0)</f>
        <v>0</v>
      </c>
      <c r="DF18" s="67">
        <f aca="true" t="shared" si="94" ref="DF18:DF27">IF(AND(DB18&gt;6),3,0)</f>
        <v>0</v>
      </c>
      <c r="DH18" s="67">
        <f aca="true" t="shared" si="95" ref="DH18:DH27">IF(AND(DB18&lt;0,DB18&gt;-4),1,0)</f>
        <v>0</v>
      </c>
      <c r="DI18" s="67">
        <f aca="true" t="shared" si="96" ref="DI18:DI27">IF(AND(DB18&lt;-3,DB18&gt;-7),2,0)</f>
        <v>0</v>
      </c>
      <c r="DJ18" s="67">
        <f aca="true" t="shared" si="97" ref="DJ18:DJ27">IF(AND(DB18&lt;-6),3,0)</f>
        <v>0</v>
      </c>
      <c r="DL18" s="103">
        <f>SUM(CY18:CY27)</f>
        <v>0</v>
      </c>
      <c r="DM18" s="103"/>
      <c r="DN18" s="102">
        <f>SUM(DD18:DF27)</f>
        <v>0</v>
      </c>
      <c r="DO18" s="102"/>
      <c r="DP18" s="66" t="s">
        <v>10</v>
      </c>
      <c r="DQ18" s="102">
        <f>SUM(DH18:DJ27)</f>
        <v>0</v>
      </c>
      <c r="DR18" s="102"/>
      <c r="DS18" s="103">
        <f>SUM(CZ18:CZ27)</f>
        <v>0</v>
      </c>
      <c r="DT18" s="103"/>
    </row>
    <row r="19" spans="1:114" ht="15" customHeight="1">
      <c r="A19" s="16"/>
      <c r="B19" s="17" t="str">
        <f>IF(Соперники!B68&lt;&gt;"",Соперники!B68,"")</f>
        <v>Folk </v>
      </c>
      <c r="C19" s="54" t="e">
        <f>((VALUE(MID(Соперники!C68,1,1))))</f>
        <v>#VALUE!</v>
      </c>
      <c r="D19" s="54">
        <f>((VALUE(MID(Соперники!C68,2,1))))</f>
        <v>2</v>
      </c>
      <c r="E19" s="54" t="e">
        <f>((VALUE(MID(Соперники!C68,3,1))))</f>
        <v>#VALUE!</v>
      </c>
      <c r="F19" s="54" t="e">
        <f>((VALUE(MID(Соперники!C68,4,1))))</f>
        <v>#VALUE!</v>
      </c>
      <c r="G19" s="54" t="e">
        <f>((VALUE(MID(Соперники!C68,5,1))))</f>
        <v>#VALUE!</v>
      </c>
      <c r="H19" s="54">
        <f>((VALUE(MID(Соперники!C68,6,1))))</f>
        <v>2</v>
      </c>
      <c r="I19" s="54">
        <f>((VALUE(MID(Соперники!C68,7,1))))</f>
        <v>2</v>
      </c>
      <c r="J19" s="54" t="e">
        <f>((VALUE(MID(Соперники!C68,8,1))))</f>
        <v>#VALUE!</v>
      </c>
      <c r="K19" s="54">
        <f>((VALUE(MID(Соперники!C68,9,1))))</f>
        <v>1</v>
      </c>
      <c r="L19" s="54" t="e">
        <f>((VALUE(MID(Соперники!C68,10,1))))</f>
        <v>#VALUE!</v>
      </c>
      <c r="M19" s="54">
        <f>((VALUE(MID(Соперники!C68,11,1))))</f>
        <v>2</v>
      </c>
      <c r="N19" s="54">
        <f>((VALUE(MID(Соперники!C68,12,1))))</f>
        <v>1</v>
      </c>
      <c r="O19" s="54" t="e">
        <f>((VALUE(MID(Соперники!C68,13,1))))</f>
        <v>#VALUE!</v>
      </c>
      <c r="P19" s="54">
        <f>((VALUE(MID(Соперники!C68,14,1))))</f>
        <v>2</v>
      </c>
      <c r="Q19" s="54">
        <f>((VALUE(MID(Соперники!C68,15,1))))</f>
        <v>1</v>
      </c>
      <c r="R19" s="54" t="e">
        <f>((VALUE(MID(Соперники!C68,16,1))))</f>
        <v>#VALUE!</v>
      </c>
      <c r="S19" s="54" t="e">
        <f>((VALUE(MID(Соперники!C68,17,1))))</f>
        <v>#VALUE!</v>
      </c>
      <c r="T19" s="54" t="e">
        <f>((VALUE(MID(Соперники!C68,18,1))))</f>
        <v>#VALUE!</v>
      </c>
      <c r="U19" s="54">
        <f>((VALUE(MID(Соперники!C68,19,1))))</f>
        <v>2</v>
      </c>
      <c r="V19" s="54">
        <f>((VALUE(MID(Соперники!C68,20,1))))</f>
        <v>1</v>
      </c>
      <c r="W19" s="18"/>
      <c r="X19" s="54">
        <f>((VALUE(MID(Соперники!AA68,1,1))))</f>
        <v>0</v>
      </c>
      <c r="Y19" s="54">
        <f>((VALUE(MID(Соперники!AA68,2,1))))</f>
        <v>1</v>
      </c>
      <c r="Z19" s="54">
        <f>((VALUE(MID(Соперники!AA68,3,1))))</f>
        <v>1</v>
      </c>
      <c r="AA19" s="54">
        <f>((VALUE(MID(Соперники!AA68,4,1))))</f>
        <v>1</v>
      </c>
      <c r="AB19" s="54">
        <f>((VALUE(MID(Соперники!AA68,5,1))))</f>
        <v>1</v>
      </c>
      <c r="AC19" s="54">
        <f>((VALUE(MID(Соперники!AA68,6,1))))</f>
        <v>2</v>
      </c>
      <c r="AD19" s="54" t="e">
        <f>((VALUE(MID(Соперники!AA68,7,1))))</f>
        <v>#VALUE!</v>
      </c>
      <c r="AE19" s="54">
        <f>((VALUE(MID(Соперники!AA68,8,1))))</f>
        <v>1</v>
      </c>
      <c r="AF19" s="54">
        <f>((VALUE(MID(Соперники!AA68,9,1))))</f>
        <v>1</v>
      </c>
      <c r="AG19" s="54" t="e">
        <f>((VALUE(MID(Соперники!AA68,10,1))))</f>
        <v>#VALUE!</v>
      </c>
      <c r="AH19" s="54">
        <f>((VALUE(MID(Соперники!AA68,11,1))))</f>
        <v>1</v>
      </c>
      <c r="AI19" s="54" t="e">
        <f>((VALUE(MID(Соперники!AA68,12,1))))</f>
        <v>#VALUE!</v>
      </c>
      <c r="AJ19" s="54" t="e">
        <f>((VALUE(MID(Соперники!AA68,13,1))))</f>
        <v>#VALUE!</v>
      </c>
      <c r="AK19" s="54" t="e">
        <f>((VALUE(MID(Соперники!AA68,14,1))))</f>
        <v>#VALUE!</v>
      </c>
      <c r="AL19" s="54" t="e">
        <f>((VALUE(MID(Соперники!AA68,15,1))))</f>
        <v>#VALUE!</v>
      </c>
      <c r="AM19" s="54">
        <f>((VALUE(MID(Соперники!AA68,16,1))))</f>
        <v>1</v>
      </c>
      <c r="AN19" s="54" t="e">
        <f>((VALUE(MID(Соперники!AA68,17,1))))</f>
        <v>#VALUE!</v>
      </c>
      <c r="AO19" s="54" t="e">
        <f>((VALUE(MID(Соперники!AA68,18,1))))</f>
        <v>#VALUE!</v>
      </c>
      <c r="AP19" s="54" t="e">
        <f>((VALUE(MID(Соперники!AA68,19,1))))</f>
        <v>#VALUE!</v>
      </c>
      <c r="AQ19" s="54" t="e">
        <f>((VALUE(MID(Соперники!AA68,20,1))))</f>
        <v>#VALUE!</v>
      </c>
      <c r="AR19" s="19" t="str">
        <f>IF(Соперники!AU68&lt;&gt;"",Соперники!AU68,"")</f>
        <v>Sajх</v>
      </c>
      <c r="BI19" s="67" t="e">
        <f t="shared" si="49"/>
        <v>#VALUE!</v>
      </c>
      <c r="BJ19" s="67">
        <f t="shared" si="50"/>
        <v>0</v>
      </c>
      <c r="BK19" s="67" t="e">
        <f t="shared" si="51"/>
        <v>#VALUE!</v>
      </c>
      <c r="BL19" s="67" t="e">
        <f t="shared" si="52"/>
        <v>#VALUE!</v>
      </c>
      <c r="BM19" s="67" t="e">
        <f t="shared" si="53"/>
        <v>#VALUE!</v>
      </c>
      <c r="BN19" s="67">
        <f t="shared" si="54"/>
        <v>0</v>
      </c>
      <c r="BO19" s="67">
        <f t="shared" si="55"/>
        <v>0</v>
      </c>
      <c r="BP19" s="67" t="e">
        <f t="shared" si="56"/>
        <v>#VALUE!</v>
      </c>
      <c r="BQ19" s="67">
        <f t="shared" si="57"/>
        <v>0</v>
      </c>
      <c r="BR19" s="67" t="e">
        <f t="shared" si="58"/>
        <v>#VALUE!</v>
      </c>
      <c r="BS19" s="67">
        <f t="shared" si="59"/>
        <v>0</v>
      </c>
      <c r="BT19" s="67">
        <f t="shared" si="60"/>
        <v>0</v>
      </c>
      <c r="BU19" s="67" t="e">
        <f t="shared" si="61"/>
        <v>#VALUE!</v>
      </c>
      <c r="BV19" s="67">
        <f t="shared" si="62"/>
        <v>0</v>
      </c>
      <c r="BW19" s="67">
        <f t="shared" si="63"/>
        <v>0</v>
      </c>
      <c r="BX19" s="67" t="e">
        <f t="shared" si="64"/>
        <v>#VALUE!</v>
      </c>
      <c r="BY19" s="67" t="e">
        <f t="shared" si="65"/>
        <v>#VALUE!</v>
      </c>
      <c r="BZ19" s="67" t="e">
        <f t="shared" si="66"/>
        <v>#VALUE!</v>
      </c>
      <c r="CA19" s="67">
        <f t="shared" si="67"/>
        <v>0</v>
      </c>
      <c r="CB19" s="67">
        <f t="shared" si="68"/>
        <v>0</v>
      </c>
      <c r="CC19" s="67"/>
      <c r="CD19" s="67">
        <f t="shared" si="69"/>
        <v>0</v>
      </c>
      <c r="CE19" s="67">
        <f t="shared" si="70"/>
        <v>0</v>
      </c>
      <c r="CF19" s="67">
        <f t="shared" si="71"/>
        <v>0</v>
      </c>
      <c r="CG19" s="67">
        <f t="shared" si="72"/>
        <v>0</v>
      </c>
      <c r="CH19" s="67">
        <f t="shared" si="73"/>
        <v>0</v>
      </c>
      <c r="CI19" s="67">
        <f t="shared" si="74"/>
        <v>0</v>
      </c>
      <c r="CJ19" s="67" t="e">
        <f t="shared" si="75"/>
        <v>#VALUE!</v>
      </c>
      <c r="CK19" s="67">
        <f t="shared" si="76"/>
        <v>0</v>
      </c>
      <c r="CL19" s="67">
        <f t="shared" si="77"/>
        <v>0</v>
      </c>
      <c r="CM19" s="67" t="e">
        <f t="shared" si="78"/>
        <v>#VALUE!</v>
      </c>
      <c r="CN19" s="67">
        <f t="shared" si="79"/>
        <v>0</v>
      </c>
      <c r="CO19" s="67" t="e">
        <f t="shared" si="80"/>
        <v>#VALUE!</v>
      </c>
      <c r="CP19" s="67" t="e">
        <f t="shared" si="81"/>
        <v>#VALUE!</v>
      </c>
      <c r="CQ19" s="67" t="e">
        <f t="shared" si="82"/>
        <v>#VALUE!</v>
      </c>
      <c r="CR19" s="67" t="e">
        <f t="shared" si="83"/>
        <v>#VALUE!</v>
      </c>
      <c r="CS19" s="67">
        <f t="shared" si="84"/>
        <v>0</v>
      </c>
      <c r="CT19" s="67" t="e">
        <f t="shared" si="85"/>
        <v>#VALUE!</v>
      </c>
      <c r="CU19" s="67" t="e">
        <f t="shared" si="86"/>
        <v>#VALUE!</v>
      </c>
      <c r="CV19" s="67" t="e">
        <f t="shared" si="87"/>
        <v>#VALUE!</v>
      </c>
      <c r="CW19" s="67" t="e">
        <f t="shared" si="88"/>
        <v>#VALUE!</v>
      </c>
      <c r="CY19" s="66">
        <f t="shared" si="89"/>
        <v>0</v>
      </c>
      <c r="CZ19" s="66">
        <f t="shared" si="90"/>
        <v>0</v>
      </c>
      <c r="DB19" s="66">
        <f t="shared" si="91"/>
        <v>0</v>
      </c>
      <c r="DD19" s="67">
        <f t="shared" si="92"/>
        <v>0</v>
      </c>
      <c r="DE19" s="67">
        <f t="shared" si="93"/>
        <v>0</v>
      </c>
      <c r="DF19" s="67">
        <f t="shared" si="94"/>
        <v>0</v>
      </c>
      <c r="DH19" s="67">
        <f t="shared" si="95"/>
        <v>0</v>
      </c>
      <c r="DI19" s="67">
        <f t="shared" si="96"/>
        <v>0</v>
      </c>
      <c r="DJ19" s="67">
        <f t="shared" si="97"/>
        <v>0</v>
      </c>
    </row>
    <row r="20" spans="1:114" ht="15" customHeight="1">
      <c r="A20" s="16"/>
      <c r="B20" s="17" t="str">
        <f>IF(Соперники!B69&lt;&gt;"",Соперники!B69,"")</f>
        <v>SL1M</v>
      </c>
      <c r="C20" s="54" t="e">
        <f>((VALUE(MID(Соперники!C69,1,1))))</f>
        <v>#VALUE!</v>
      </c>
      <c r="D20" s="54" t="e">
        <f>((VALUE(MID(Соперники!C69,2,1))))</f>
        <v>#VALUE!</v>
      </c>
      <c r="E20" s="54">
        <f>((VALUE(MID(Соперники!C69,3,1))))</f>
        <v>1</v>
      </c>
      <c r="F20" s="54">
        <f>((VALUE(MID(Соперники!C69,4,1))))</f>
        <v>1</v>
      </c>
      <c r="G20" s="54">
        <f>((VALUE(MID(Соперники!C69,5,1))))</f>
        <v>1</v>
      </c>
      <c r="H20" s="54" t="e">
        <f>((VALUE(MID(Соперники!C69,6,1))))</f>
        <v>#VALUE!</v>
      </c>
      <c r="I20" s="54" t="e">
        <f>((VALUE(MID(Соперники!C69,7,1))))</f>
        <v>#VALUE!</v>
      </c>
      <c r="J20" s="54" t="e">
        <f>((VALUE(MID(Соперники!C69,8,1))))</f>
        <v>#VALUE!</v>
      </c>
      <c r="K20" s="54">
        <f>((VALUE(MID(Соперники!C69,9,1))))</f>
        <v>1</v>
      </c>
      <c r="L20" s="54" t="e">
        <f>((VALUE(MID(Соперники!C69,10,1))))</f>
        <v>#VALUE!</v>
      </c>
      <c r="M20" s="54">
        <f>((VALUE(MID(Соперники!C69,11,1))))</f>
        <v>2</v>
      </c>
      <c r="N20" s="54">
        <f>((VALUE(MID(Соперники!C69,12,1))))</f>
        <v>1</v>
      </c>
      <c r="O20" s="54" t="e">
        <f>((VALUE(MID(Соперники!C69,13,1))))</f>
        <v>#VALUE!</v>
      </c>
      <c r="P20" s="54" t="e">
        <f>((VALUE(MID(Соперники!C69,14,1))))</f>
        <v>#VALUE!</v>
      </c>
      <c r="Q20" s="54">
        <f>((VALUE(MID(Соперники!C69,15,1))))</f>
        <v>1</v>
      </c>
      <c r="R20" s="54">
        <f>((VALUE(MID(Соперники!C69,16,1))))</f>
        <v>1</v>
      </c>
      <c r="S20" s="54">
        <f>((VALUE(MID(Соперники!C69,17,1))))</f>
        <v>1</v>
      </c>
      <c r="T20" s="54" t="e">
        <f>((VALUE(MID(Соперники!C69,18,1))))</f>
        <v>#VALUE!</v>
      </c>
      <c r="U20" s="54" t="e">
        <f>((VALUE(MID(Соперники!C69,19,1))))</f>
        <v>#VALUE!</v>
      </c>
      <c r="V20" s="54">
        <f>((VALUE(MID(Соперники!C69,20,1))))</f>
        <v>1</v>
      </c>
      <c r="W20" s="18"/>
      <c r="X20" s="54">
        <f>((VALUE(MID(Соперники!AA69,1,1))))</f>
        <v>1</v>
      </c>
      <c r="Y20" s="54" t="e">
        <f>((VALUE(MID(Соперники!AA69,2,1))))</f>
        <v>#VALUE!</v>
      </c>
      <c r="Z20" s="54">
        <f>((VALUE(MID(Соперники!AA69,3,1))))</f>
        <v>2</v>
      </c>
      <c r="AA20" s="54" t="e">
        <f>((VALUE(MID(Соперники!AA69,4,1))))</f>
        <v>#VALUE!</v>
      </c>
      <c r="AB20" s="54" t="e">
        <f>((VALUE(MID(Соперники!AA69,5,1))))</f>
        <v>#VALUE!</v>
      </c>
      <c r="AC20" s="54">
        <f>((VALUE(MID(Соперники!AA69,6,1))))</f>
        <v>1</v>
      </c>
      <c r="AD20" s="54">
        <f>((VALUE(MID(Соперники!AA69,7,1))))</f>
        <v>2</v>
      </c>
      <c r="AE20" s="54" t="e">
        <f>((VALUE(MID(Соперники!AA69,8,1))))</f>
        <v>#VALUE!</v>
      </c>
      <c r="AF20" s="54">
        <f>((VALUE(MID(Соперники!AA69,9,1))))</f>
        <v>1</v>
      </c>
      <c r="AG20" s="54">
        <f>((VALUE(MID(Соперники!AA69,10,1))))</f>
        <v>2</v>
      </c>
      <c r="AH20" s="54" t="e">
        <f>((VALUE(MID(Соперники!AA69,11,1))))</f>
        <v>#VALUE!</v>
      </c>
      <c r="AI20" s="54">
        <f>((VALUE(MID(Соперники!AA69,12,1))))</f>
        <v>2</v>
      </c>
      <c r="AJ20" s="54">
        <f>((VALUE(MID(Соперники!AA69,13,1))))</f>
        <v>0</v>
      </c>
      <c r="AK20" s="54" t="e">
        <f>((VALUE(MID(Соперники!AA69,14,1))))</f>
        <v>#VALUE!</v>
      </c>
      <c r="AL20" s="54" t="e">
        <f>((VALUE(MID(Соперники!AA69,15,1))))</f>
        <v>#VALUE!</v>
      </c>
      <c r="AM20" s="54" t="e">
        <f>((VALUE(MID(Соперники!AA69,16,1))))</f>
        <v>#VALUE!</v>
      </c>
      <c r="AN20" s="54">
        <f>((VALUE(MID(Соперники!AA69,17,1))))</f>
        <v>2</v>
      </c>
      <c r="AO20" s="54">
        <f>((VALUE(MID(Соперники!AA69,18,1))))</f>
        <v>1</v>
      </c>
      <c r="AP20" s="54" t="e">
        <f>((VALUE(MID(Соперники!AA69,19,1))))</f>
        <v>#VALUE!</v>
      </c>
      <c r="AQ20" s="54" t="e">
        <f>((VALUE(MID(Соперники!AA69,20,1))))</f>
        <v>#VALUE!</v>
      </c>
      <c r="AR20" s="19" t="str">
        <f>IF(Соперники!AU69&lt;&gt;"",Соперники!AU69,"")</f>
        <v>Lucky</v>
      </c>
      <c r="BI20" s="67" t="e">
        <f t="shared" si="49"/>
        <v>#VALUE!</v>
      </c>
      <c r="BJ20" s="67" t="e">
        <f t="shared" si="50"/>
        <v>#VALUE!</v>
      </c>
      <c r="BK20" s="67">
        <f t="shared" si="51"/>
        <v>0</v>
      </c>
      <c r="BL20" s="67">
        <f t="shared" si="52"/>
        <v>0</v>
      </c>
      <c r="BM20" s="67">
        <f t="shared" si="53"/>
        <v>0</v>
      </c>
      <c r="BN20" s="67" t="e">
        <f t="shared" si="54"/>
        <v>#VALUE!</v>
      </c>
      <c r="BO20" s="67" t="e">
        <f t="shared" si="55"/>
        <v>#VALUE!</v>
      </c>
      <c r="BP20" s="67" t="e">
        <f t="shared" si="56"/>
        <v>#VALUE!</v>
      </c>
      <c r="BQ20" s="67">
        <f t="shared" si="57"/>
        <v>0</v>
      </c>
      <c r="BR20" s="67" t="e">
        <f t="shared" si="58"/>
        <v>#VALUE!</v>
      </c>
      <c r="BS20" s="67">
        <f t="shared" si="59"/>
        <v>0</v>
      </c>
      <c r="BT20" s="67">
        <f t="shared" si="60"/>
        <v>0</v>
      </c>
      <c r="BU20" s="67" t="e">
        <f t="shared" si="61"/>
        <v>#VALUE!</v>
      </c>
      <c r="BV20" s="67" t="e">
        <f t="shared" si="62"/>
        <v>#VALUE!</v>
      </c>
      <c r="BW20" s="67">
        <f t="shared" si="63"/>
        <v>0</v>
      </c>
      <c r="BX20" s="67">
        <f t="shared" si="64"/>
        <v>0</v>
      </c>
      <c r="BY20" s="67">
        <f t="shared" si="65"/>
        <v>0</v>
      </c>
      <c r="BZ20" s="67" t="e">
        <f t="shared" si="66"/>
        <v>#VALUE!</v>
      </c>
      <c r="CA20" s="67" t="e">
        <f t="shared" si="67"/>
        <v>#VALUE!</v>
      </c>
      <c r="CB20" s="67">
        <f t="shared" si="68"/>
        <v>0</v>
      </c>
      <c r="CC20" s="67"/>
      <c r="CD20" s="67">
        <f t="shared" si="69"/>
        <v>0</v>
      </c>
      <c r="CE20" s="67" t="e">
        <f t="shared" si="70"/>
        <v>#VALUE!</v>
      </c>
      <c r="CF20" s="67">
        <f t="shared" si="71"/>
        <v>0</v>
      </c>
      <c r="CG20" s="67" t="e">
        <f t="shared" si="72"/>
        <v>#VALUE!</v>
      </c>
      <c r="CH20" s="67" t="e">
        <f t="shared" si="73"/>
        <v>#VALUE!</v>
      </c>
      <c r="CI20" s="67">
        <f t="shared" si="74"/>
        <v>0</v>
      </c>
      <c r="CJ20" s="67">
        <f t="shared" si="75"/>
        <v>0</v>
      </c>
      <c r="CK20" s="67" t="e">
        <f t="shared" si="76"/>
        <v>#VALUE!</v>
      </c>
      <c r="CL20" s="67">
        <f t="shared" si="77"/>
        <v>0</v>
      </c>
      <c r="CM20" s="67">
        <f t="shared" si="78"/>
        <v>0</v>
      </c>
      <c r="CN20" s="67" t="e">
        <f t="shared" si="79"/>
        <v>#VALUE!</v>
      </c>
      <c r="CO20" s="67">
        <f t="shared" si="80"/>
        <v>0</v>
      </c>
      <c r="CP20" s="67">
        <f t="shared" si="81"/>
        <v>0</v>
      </c>
      <c r="CQ20" s="67" t="e">
        <f t="shared" si="82"/>
        <v>#VALUE!</v>
      </c>
      <c r="CR20" s="67" t="e">
        <f t="shared" si="83"/>
        <v>#VALUE!</v>
      </c>
      <c r="CS20" s="67" t="e">
        <f t="shared" si="84"/>
        <v>#VALUE!</v>
      </c>
      <c r="CT20" s="67">
        <f t="shared" si="85"/>
        <v>0</v>
      </c>
      <c r="CU20" s="67">
        <f t="shared" si="86"/>
        <v>0</v>
      </c>
      <c r="CV20" s="67" t="e">
        <f t="shared" si="87"/>
        <v>#VALUE!</v>
      </c>
      <c r="CW20" s="67" t="e">
        <f t="shared" si="88"/>
        <v>#VALUE!</v>
      </c>
      <c r="CY20" s="66">
        <f t="shared" si="89"/>
        <v>0</v>
      </c>
      <c r="CZ20" s="66">
        <f t="shared" si="90"/>
        <v>0</v>
      </c>
      <c r="DB20" s="66">
        <f t="shared" si="91"/>
        <v>0</v>
      </c>
      <c r="DD20" s="67">
        <f t="shared" si="92"/>
        <v>0</v>
      </c>
      <c r="DE20" s="67">
        <f t="shared" si="93"/>
        <v>0</v>
      </c>
      <c r="DF20" s="67">
        <f t="shared" si="94"/>
        <v>0</v>
      </c>
      <c r="DH20" s="67">
        <f t="shared" si="95"/>
        <v>0</v>
      </c>
      <c r="DI20" s="67">
        <f t="shared" si="96"/>
        <v>0</v>
      </c>
      <c r="DJ20" s="67">
        <f t="shared" si="97"/>
        <v>0</v>
      </c>
    </row>
    <row r="21" spans="1:114" ht="15" customHeight="1">
      <c r="A21" s="16"/>
      <c r="B21" s="17">
        <f>IF(Соперники!B70&lt;&gt;"",Соперники!B70,"")</f>
      </c>
      <c r="C21" s="54" t="e">
        <f>((VALUE(MID(Соперники!C70,1,1))))</f>
        <v>#VALUE!</v>
      </c>
      <c r="D21" s="54" t="e">
        <f>((VALUE(MID(Соперники!C70,2,1))))</f>
        <v>#VALUE!</v>
      </c>
      <c r="E21" s="54" t="e">
        <f>((VALUE(MID(Соперники!C70,3,1))))</f>
        <v>#VALUE!</v>
      </c>
      <c r="F21" s="54" t="e">
        <f>((VALUE(MID(Соперники!C70,4,1))))</f>
        <v>#VALUE!</v>
      </c>
      <c r="G21" s="54" t="e">
        <f>((VALUE(MID(Соперники!C70,5,1))))</f>
        <v>#VALUE!</v>
      </c>
      <c r="H21" s="54" t="e">
        <f>((VALUE(MID(Соперники!C70,6,1))))</f>
        <v>#VALUE!</v>
      </c>
      <c r="I21" s="54" t="e">
        <f>((VALUE(MID(Соперники!C70,7,1))))</f>
        <v>#VALUE!</v>
      </c>
      <c r="J21" s="54" t="e">
        <f>((VALUE(MID(Соперники!C70,8,1))))</f>
        <v>#VALUE!</v>
      </c>
      <c r="K21" s="54" t="e">
        <f>((VALUE(MID(Соперники!C70,9,1))))</f>
        <v>#VALUE!</v>
      </c>
      <c r="L21" s="54" t="e">
        <f>((VALUE(MID(Соперники!C70,10,1))))</f>
        <v>#VALUE!</v>
      </c>
      <c r="M21" s="54" t="e">
        <f>((VALUE(MID(Соперники!C70,11,1))))</f>
        <v>#VALUE!</v>
      </c>
      <c r="N21" s="54" t="e">
        <f>((VALUE(MID(Соперники!C70,12,1))))</f>
        <v>#VALUE!</v>
      </c>
      <c r="O21" s="54" t="e">
        <f>((VALUE(MID(Соперники!C70,13,1))))</f>
        <v>#VALUE!</v>
      </c>
      <c r="P21" s="54" t="e">
        <f>((VALUE(MID(Соперники!C70,14,1))))</f>
        <v>#VALUE!</v>
      </c>
      <c r="Q21" s="54" t="e">
        <f>((VALUE(MID(Соперники!C70,15,1))))</f>
        <v>#VALUE!</v>
      </c>
      <c r="R21" s="54" t="e">
        <f>((VALUE(MID(Соперники!C70,16,1))))</f>
        <v>#VALUE!</v>
      </c>
      <c r="S21" s="54" t="e">
        <f>((VALUE(MID(Соперники!C70,17,1))))</f>
        <v>#VALUE!</v>
      </c>
      <c r="T21" s="54" t="e">
        <f>((VALUE(MID(Соперники!C70,18,1))))</f>
        <v>#VALUE!</v>
      </c>
      <c r="U21" s="54" t="e">
        <f>((VALUE(MID(Соперники!C70,19,1))))</f>
        <v>#VALUE!</v>
      </c>
      <c r="V21" s="54" t="e">
        <f>((VALUE(MID(Соперники!C70,20,1))))</f>
        <v>#VALUE!</v>
      </c>
      <c r="W21" s="18"/>
      <c r="X21" s="54" t="e">
        <f>((VALUE(MID(Соперники!AA70,1,1))))</f>
        <v>#VALUE!</v>
      </c>
      <c r="Y21" s="54" t="e">
        <f>((VALUE(MID(Соперники!AA70,2,1))))</f>
        <v>#VALUE!</v>
      </c>
      <c r="Z21" s="54" t="e">
        <f>((VALUE(MID(Соперники!AA70,3,1))))</f>
        <v>#VALUE!</v>
      </c>
      <c r="AA21" s="54" t="e">
        <f>((VALUE(MID(Соперники!AA70,4,1))))</f>
        <v>#VALUE!</v>
      </c>
      <c r="AB21" s="54" t="e">
        <f>((VALUE(MID(Соперники!AA70,5,1))))</f>
        <v>#VALUE!</v>
      </c>
      <c r="AC21" s="54" t="e">
        <f>((VALUE(MID(Соперники!AA70,6,1))))</f>
        <v>#VALUE!</v>
      </c>
      <c r="AD21" s="54" t="e">
        <f>((VALUE(MID(Соперники!AA70,7,1))))</f>
        <v>#VALUE!</v>
      </c>
      <c r="AE21" s="54" t="e">
        <f>((VALUE(MID(Соперники!AA70,8,1))))</f>
        <v>#VALUE!</v>
      </c>
      <c r="AF21" s="54" t="e">
        <f>((VALUE(MID(Соперники!AA70,9,1))))</f>
        <v>#VALUE!</v>
      </c>
      <c r="AG21" s="54" t="e">
        <f>((VALUE(MID(Соперники!AA70,10,1))))</f>
        <v>#VALUE!</v>
      </c>
      <c r="AH21" s="54" t="e">
        <f>((VALUE(MID(Соперники!AA70,11,1))))</f>
        <v>#VALUE!</v>
      </c>
      <c r="AI21" s="54" t="e">
        <f>((VALUE(MID(Соперники!AA70,12,1))))</f>
        <v>#VALUE!</v>
      </c>
      <c r="AJ21" s="54" t="e">
        <f>((VALUE(MID(Соперники!AA70,13,1))))</f>
        <v>#VALUE!</v>
      </c>
      <c r="AK21" s="54" t="e">
        <f>((VALUE(MID(Соперники!AA70,14,1))))</f>
        <v>#VALUE!</v>
      </c>
      <c r="AL21" s="54" t="e">
        <f>((VALUE(MID(Соперники!AA70,15,1))))</f>
        <v>#VALUE!</v>
      </c>
      <c r="AM21" s="54" t="e">
        <f>((VALUE(MID(Соперники!AA70,16,1))))</f>
        <v>#VALUE!</v>
      </c>
      <c r="AN21" s="54" t="e">
        <f>((VALUE(MID(Соперники!AA70,17,1))))</f>
        <v>#VALUE!</v>
      </c>
      <c r="AO21" s="54" t="e">
        <f>((VALUE(MID(Соперники!AA70,18,1))))</f>
        <v>#VALUE!</v>
      </c>
      <c r="AP21" s="54" t="e">
        <f>((VALUE(MID(Соперники!AA70,19,1))))</f>
        <v>#VALUE!</v>
      </c>
      <c r="AQ21" s="54" t="e">
        <f>((VALUE(MID(Соперники!AA70,20,1))))</f>
        <v>#VALUE!</v>
      </c>
      <c r="AR21" s="19">
        <f>IF(Соперники!AU70&lt;&gt;"",Соперники!AU70,"")</f>
      </c>
      <c r="BI21" s="67" t="e">
        <f t="shared" si="49"/>
        <v>#VALUE!</v>
      </c>
      <c r="BJ21" s="67" t="e">
        <f t="shared" si="50"/>
        <v>#VALUE!</v>
      </c>
      <c r="BK21" s="67" t="e">
        <f t="shared" si="51"/>
        <v>#VALUE!</v>
      </c>
      <c r="BL21" s="67" t="e">
        <f t="shared" si="52"/>
        <v>#VALUE!</v>
      </c>
      <c r="BM21" s="67" t="e">
        <f t="shared" si="53"/>
        <v>#VALUE!</v>
      </c>
      <c r="BN21" s="67" t="e">
        <f t="shared" si="54"/>
        <v>#VALUE!</v>
      </c>
      <c r="BO21" s="67" t="e">
        <f t="shared" si="55"/>
        <v>#VALUE!</v>
      </c>
      <c r="BP21" s="67" t="e">
        <f t="shared" si="56"/>
        <v>#VALUE!</v>
      </c>
      <c r="BQ21" s="67" t="e">
        <f t="shared" si="57"/>
        <v>#VALUE!</v>
      </c>
      <c r="BR21" s="67" t="e">
        <f t="shared" si="58"/>
        <v>#VALUE!</v>
      </c>
      <c r="BS21" s="67" t="e">
        <f t="shared" si="59"/>
        <v>#VALUE!</v>
      </c>
      <c r="BT21" s="67" t="e">
        <f t="shared" si="60"/>
        <v>#VALUE!</v>
      </c>
      <c r="BU21" s="67" t="e">
        <f t="shared" si="61"/>
        <v>#VALUE!</v>
      </c>
      <c r="BV21" s="67" t="e">
        <f t="shared" si="62"/>
        <v>#VALUE!</v>
      </c>
      <c r="BW21" s="67" t="e">
        <f t="shared" si="63"/>
        <v>#VALUE!</v>
      </c>
      <c r="BX21" s="67" t="e">
        <f t="shared" si="64"/>
        <v>#VALUE!</v>
      </c>
      <c r="BY21" s="67" t="e">
        <f t="shared" si="65"/>
        <v>#VALUE!</v>
      </c>
      <c r="BZ21" s="67" t="e">
        <f t="shared" si="66"/>
        <v>#VALUE!</v>
      </c>
      <c r="CA21" s="67" t="e">
        <f t="shared" si="67"/>
        <v>#VALUE!</v>
      </c>
      <c r="CB21" s="67" t="e">
        <f t="shared" si="68"/>
        <v>#VALUE!</v>
      </c>
      <c r="CC21" s="67"/>
      <c r="CD21" s="67" t="e">
        <f t="shared" si="69"/>
        <v>#VALUE!</v>
      </c>
      <c r="CE21" s="67" t="e">
        <f t="shared" si="70"/>
        <v>#VALUE!</v>
      </c>
      <c r="CF21" s="67" t="e">
        <f t="shared" si="71"/>
        <v>#VALUE!</v>
      </c>
      <c r="CG21" s="67" t="e">
        <f t="shared" si="72"/>
        <v>#VALUE!</v>
      </c>
      <c r="CH21" s="67" t="e">
        <f t="shared" si="73"/>
        <v>#VALUE!</v>
      </c>
      <c r="CI21" s="67" t="e">
        <f t="shared" si="74"/>
        <v>#VALUE!</v>
      </c>
      <c r="CJ21" s="67" t="e">
        <f t="shared" si="75"/>
        <v>#VALUE!</v>
      </c>
      <c r="CK21" s="67" t="e">
        <f t="shared" si="76"/>
        <v>#VALUE!</v>
      </c>
      <c r="CL21" s="67" t="e">
        <f t="shared" si="77"/>
        <v>#VALUE!</v>
      </c>
      <c r="CM21" s="67" t="e">
        <f t="shared" si="78"/>
        <v>#VALUE!</v>
      </c>
      <c r="CN21" s="67" t="e">
        <f t="shared" si="79"/>
        <v>#VALUE!</v>
      </c>
      <c r="CO21" s="67" t="e">
        <f t="shared" si="80"/>
        <v>#VALUE!</v>
      </c>
      <c r="CP21" s="67" t="e">
        <f t="shared" si="81"/>
        <v>#VALUE!</v>
      </c>
      <c r="CQ21" s="67" t="e">
        <f t="shared" si="82"/>
        <v>#VALUE!</v>
      </c>
      <c r="CR21" s="67" t="e">
        <f t="shared" si="83"/>
        <v>#VALUE!</v>
      </c>
      <c r="CS21" s="67" t="e">
        <f t="shared" si="84"/>
        <v>#VALUE!</v>
      </c>
      <c r="CT21" s="67" t="e">
        <f t="shared" si="85"/>
        <v>#VALUE!</v>
      </c>
      <c r="CU21" s="67" t="e">
        <f t="shared" si="86"/>
        <v>#VALUE!</v>
      </c>
      <c r="CV21" s="67" t="e">
        <f t="shared" si="87"/>
        <v>#VALUE!</v>
      </c>
      <c r="CW21" s="67" t="e">
        <f t="shared" si="88"/>
        <v>#VALUE!</v>
      </c>
      <c r="CY21" s="66">
        <f t="shared" si="89"/>
        <v>0</v>
      </c>
      <c r="CZ21" s="66">
        <f t="shared" si="90"/>
        <v>0</v>
      </c>
      <c r="DB21" s="66">
        <f t="shared" si="91"/>
        <v>0</v>
      </c>
      <c r="DD21" s="67">
        <f t="shared" si="92"/>
        <v>0</v>
      </c>
      <c r="DE21" s="67">
        <f t="shared" si="93"/>
        <v>0</v>
      </c>
      <c r="DF21" s="67">
        <f t="shared" si="94"/>
        <v>0</v>
      </c>
      <c r="DH21" s="67">
        <f t="shared" si="95"/>
        <v>0</v>
      </c>
      <c r="DI21" s="67">
        <f t="shared" si="96"/>
        <v>0</v>
      </c>
      <c r="DJ21" s="67">
        <f t="shared" si="97"/>
        <v>0</v>
      </c>
    </row>
    <row r="22" spans="1:114" ht="15" customHeight="1">
      <c r="A22" s="16"/>
      <c r="B22" s="17">
        <f>IF(Соперники!B71&lt;&gt;"",Соперники!B71,"")</f>
      </c>
      <c r="C22" s="54" t="e">
        <f>((VALUE(MID(Соперники!C71,1,1))))</f>
        <v>#VALUE!</v>
      </c>
      <c r="D22" s="54" t="e">
        <f>((VALUE(MID(Соперники!C71,2,1))))</f>
        <v>#VALUE!</v>
      </c>
      <c r="E22" s="54" t="e">
        <f>((VALUE(MID(Соперники!C71,3,1))))</f>
        <v>#VALUE!</v>
      </c>
      <c r="F22" s="54" t="e">
        <f>((VALUE(MID(Соперники!C71,4,1))))</f>
        <v>#VALUE!</v>
      </c>
      <c r="G22" s="54" t="e">
        <f>((VALUE(MID(Соперники!C71,5,1))))</f>
        <v>#VALUE!</v>
      </c>
      <c r="H22" s="54" t="e">
        <f>((VALUE(MID(Соперники!C71,6,1))))</f>
        <v>#VALUE!</v>
      </c>
      <c r="I22" s="54" t="e">
        <f>((VALUE(MID(Соперники!C71,7,1))))</f>
        <v>#VALUE!</v>
      </c>
      <c r="J22" s="54" t="e">
        <f>((VALUE(MID(Соперники!C71,8,1))))</f>
        <v>#VALUE!</v>
      </c>
      <c r="K22" s="54" t="e">
        <f>((VALUE(MID(Соперники!C71,9,1))))</f>
        <v>#VALUE!</v>
      </c>
      <c r="L22" s="54" t="e">
        <f>((VALUE(MID(Соперники!C71,10,1))))</f>
        <v>#VALUE!</v>
      </c>
      <c r="M22" s="54" t="e">
        <f>((VALUE(MID(Соперники!C71,11,1))))</f>
        <v>#VALUE!</v>
      </c>
      <c r="N22" s="54" t="e">
        <f>((VALUE(MID(Соперники!C71,12,1))))</f>
        <v>#VALUE!</v>
      </c>
      <c r="O22" s="54" t="e">
        <f>((VALUE(MID(Соперники!C71,13,1))))</f>
        <v>#VALUE!</v>
      </c>
      <c r="P22" s="54" t="e">
        <f>((VALUE(MID(Соперники!C71,14,1))))</f>
        <v>#VALUE!</v>
      </c>
      <c r="Q22" s="54" t="e">
        <f>((VALUE(MID(Соперники!C71,15,1))))</f>
        <v>#VALUE!</v>
      </c>
      <c r="R22" s="54" t="e">
        <f>((VALUE(MID(Соперники!C71,16,1))))</f>
        <v>#VALUE!</v>
      </c>
      <c r="S22" s="54" t="e">
        <f>((VALUE(MID(Соперники!C71,17,1))))</f>
        <v>#VALUE!</v>
      </c>
      <c r="T22" s="54" t="e">
        <f>((VALUE(MID(Соперники!C71,18,1))))</f>
        <v>#VALUE!</v>
      </c>
      <c r="U22" s="54" t="e">
        <f>((VALUE(MID(Соперники!C71,19,1))))</f>
        <v>#VALUE!</v>
      </c>
      <c r="V22" s="54" t="e">
        <f>((VALUE(MID(Соперники!C71,20,1))))</f>
        <v>#VALUE!</v>
      </c>
      <c r="W22" s="18"/>
      <c r="X22" s="54" t="e">
        <f>((VALUE(MID(Соперники!AA71,1,1))))</f>
        <v>#VALUE!</v>
      </c>
      <c r="Y22" s="54" t="e">
        <f>((VALUE(MID(Соперники!AA71,2,1))))</f>
        <v>#VALUE!</v>
      </c>
      <c r="Z22" s="54" t="e">
        <f>((VALUE(MID(Соперники!AA71,3,1))))</f>
        <v>#VALUE!</v>
      </c>
      <c r="AA22" s="54" t="e">
        <f>((VALUE(MID(Соперники!AA71,4,1))))</f>
        <v>#VALUE!</v>
      </c>
      <c r="AB22" s="54" t="e">
        <f>((VALUE(MID(Соперники!AA71,5,1))))</f>
        <v>#VALUE!</v>
      </c>
      <c r="AC22" s="54" t="e">
        <f>((VALUE(MID(Соперники!AA71,6,1))))</f>
        <v>#VALUE!</v>
      </c>
      <c r="AD22" s="54" t="e">
        <f>((VALUE(MID(Соперники!AA71,7,1))))</f>
        <v>#VALUE!</v>
      </c>
      <c r="AE22" s="54" t="e">
        <f>((VALUE(MID(Соперники!AA71,8,1))))</f>
        <v>#VALUE!</v>
      </c>
      <c r="AF22" s="54" t="e">
        <f>((VALUE(MID(Соперники!AA71,9,1))))</f>
        <v>#VALUE!</v>
      </c>
      <c r="AG22" s="54" t="e">
        <f>((VALUE(MID(Соперники!AA71,10,1))))</f>
        <v>#VALUE!</v>
      </c>
      <c r="AH22" s="54" t="e">
        <f>((VALUE(MID(Соперники!AA71,11,1))))</f>
        <v>#VALUE!</v>
      </c>
      <c r="AI22" s="54" t="e">
        <f>((VALUE(MID(Соперники!AA71,12,1))))</f>
        <v>#VALUE!</v>
      </c>
      <c r="AJ22" s="54" t="e">
        <f>((VALUE(MID(Соперники!AA71,13,1))))</f>
        <v>#VALUE!</v>
      </c>
      <c r="AK22" s="54" t="e">
        <f>((VALUE(MID(Соперники!AA71,14,1))))</f>
        <v>#VALUE!</v>
      </c>
      <c r="AL22" s="54" t="e">
        <f>((VALUE(MID(Соперники!AA71,15,1))))</f>
        <v>#VALUE!</v>
      </c>
      <c r="AM22" s="54" t="e">
        <f>((VALUE(MID(Соперники!AA71,16,1))))</f>
        <v>#VALUE!</v>
      </c>
      <c r="AN22" s="54" t="e">
        <f>((VALUE(MID(Соперники!AA71,17,1))))</f>
        <v>#VALUE!</v>
      </c>
      <c r="AO22" s="54" t="e">
        <f>((VALUE(MID(Соперники!AA71,18,1))))</f>
        <v>#VALUE!</v>
      </c>
      <c r="AP22" s="54" t="e">
        <f>((VALUE(MID(Соперники!AA71,19,1))))</f>
        <v>#VALUE!</v>
      </c>
      <c r="AQ22" s="54" t="e">
        <f>((VALUE(MID(Соперники!AA71,20,1))))</f>
        <v>#VALUE!</v>
      </c>
      <c r="AR22" s="19">
        <f>IF(Соперники!AU71&lt;&gt;"",Соперники!AU71,"")</f>
      </c>
      <c r="BI22" s="67" t="e">
        <f t="shared" si="49"/>
        <v>#VALUE!</v>
      </c>
      <c r="BJ22" s="67" t="e">
        <f t="shared" si="50"/>
        <v>#VALUE!</v>
      </c>
      <c r="BK22" s="67" t="e">
        <f t="shared" si="51"/>
        <v>#VALUE!</v>
      </c>
      <c r="BL22" s="67" t="e">
        <f t="shared" si="52"/>
        <v>#VALUE!</v>
      </c>
      <c r="BM22" s="67" t="e">
        <f t="shared" si="53"/>
        <v>#VALUE!</v>
      </c>
      <c r="BN22" s="67" t="e">
        <f t="shared" si="54"/>
        <v>#VALUE!</v>
      </c>
      <c r="BO22" s="67" t="e">
        <f t="shared" si="55"/>
        <v>#VALUE!</v>
      </c>
      <c r="BP22" s="67" t="e">
        <f t="shared" si="56"/>
        <v>#VALUE!</v>
      </c>
      <c r="BQ22" s="67" t="e">
        <f t="shared" si="57"/>
        <v>#VALUE!</v>
      </c>
      <c r="BR22" s="67" t="e">
        <f t="shared" si="58"/>
        <v>#VALUE!</v>
      </c>
      <c r="BS22" s="67" t="e">
        <f t="shared" si="59"/>
        <v>#VALUE!</v>
      </c>
      <c r="BT22" s="67" t="e">
        <f t="shared" si="60"/>
        <v>#VALUE!</v>
      </c>
      <c r="BU22" s="67" t="e">
        <f t="shared" si="61"/>
        <v>#VALUE!</v>
      </c>
      <c r="BV22" s="67" t="e">
        <f t="shared" si="62"/>
        <v>#VALUE!</v>
      </c>
      <c r="BW22" s="67" t="e">
        <f t="shared" si="63"/>
        <v>#VALUE!</v>
      </c>
      <c r="BX22" s="67" t="e">
        <f t="shared" si="64"/>
        <v>#VALUE!</v>
      </c>
      <c r="BY22" s="67" t="e">
        <f t="shared" si="65"/>
        <v>#VALUE!</v>
      </c>
      <c r="BZ22" s="67" t="e">
        <f t="shared" si="66"/>
        <v>#VALUE!</v>
      </c>
      <c r="CA22" s="67" t="e">
        <f t="shared" si="67"/>
        <v>#VALUE!</v>
      </c>
      <c r="CB22" s="67" t="e">
        <f t="shared" si="68"/>
        <v>#VALUE!</v>
      </c>
      <c r="CC22" s="67"/>
      <c r="CD22" s="67" t="e">
        <f t="shared" si="69"/>
        <v>#VALUE!</v>
      </c>
      <c r="CE22" s="67" t="e">
        <f t="shared" si="70"/>
        <v>#VALUE!</v>
      </c>
      <c r="CF22" s="67" t="e">
        <f t="shared" si="71"/>
        <v>#VALUE!</v>
      </c>
      <c r="CG22" s="67" t="e">
        <f t="shared" si="72"/>
        <v>#VALUE!</v>
      </c>
      <c r="CH22" s="67" t="e">
        <f t="shared" si="73"/>
        <v>#VALUE!</v>
      </c>
      <c r="CI22" s="67" t="e">
        <f t="shared" si="74"/>
        <v>#VALUE!</v>
      </c>
      <c r="CJ22" s="67" t="e">
        <f t="shared" si="75"/>
        <v>#VALUE!</v>
      </c>
      <c r="CK22" s="67" t="e">
        <f t="shared" si="76"/>
        <v>#VALUE!</v>
      </c>
      <c r="CL22" s="67" t="e">
        <f t="shared" si="77"/>
        <v>#VALUE!</v>
      </c>
      <c r="CM22" s="67" t="e">
        <f t="shared" si="78"/>
        <v>#VALUE!</v>
      </c>
      <c r="CN22" s="67" t="e">
        <f t="shared" si="79"/>
        <v>#VALUE!</v>
      </c>
      <c r="CO22" s="67" t="e">
        <f t="shared" si="80"/>
        <v>#VALUE!</v>
      </c>
      <c r="CP22" s="67" t="e">
        <f t="shared" si="81"/>
        <v>#VALUE!</v>
      </c>
      <c r="CQ22" s="67" t="e">
        <f t="shared" si="82"/>
        <v>#VALUE!</v>
      </c>
      <c r="CR22" s="67" t="e">
        <f t="shared" si="83"/>
        <v>#VALUE!</v>
      </c>
      <c r="CS22" s="67" t="e">
        <f t="shared" si="84"/>
        <v>#VALUE!</v>
      </c>
      <c r="CT22" s="67" t="e">
        <f t="shared" si="85"/>
        <v>#VALUE!</v>
      </c>
      <c r="CU22" s="67" t="e">
        <f t="shared" si="86"/>
        <v>#VALUE!</v>
      </c>
      <c r="CV22" s="67" t="e">
        <f t="shared" si="87"/>
        <v>#VALUE!</v>
      </c>
      <c r="CW22" s="67" t="e">
        <f t="shared" si="88"/>
        <v>#VALUE!</v>
      </c>
      <c r="CY22" s="66">
        <f t="shared" si="89"/>
        <v>0</v>
      </c>
      <c r="CZ22" s="66">
        <f t="shared" si="90"/>
        <v>0</v>
      </c>
      <c r="DB22" s="66">
        <f t="shared" si="91"/>
        <v>0</v>
      </c>
      <c r="DD22" s="67">
        <f t="shared" si="92"/>
        <v>0</v>
      </c>
      <c r="DE22" s="67">
        <f t="shared" si="93"/>
        <v>0</v>
      </c>
      <c r="DF22" s="67">
        <f t="shared" si="94"/>
        <v>0</v>
      </c>
      <c r="DH22" s="67">
        <f t="shared" si="95"/>
        <v>0</v>
      </c>
      <c r="DI22" s="67">
        <f t="shared" si="96"/>
        <v>0</v>
      </c>
      <c r="DJ22" s="67">
        <f t="shared" si="97"/>
        <v>0</v>
      </c>
    </row>
    <row r="23" spans="1:114" ht="15" customHeight="1">
      <c r="A23" s="16"/>
      <c r="B23" s="17">
        <f>IF(Соперники!B72&lt;&gt;"",Соперники!B72,"")</f>
      </c>
      <c r="C23" s="54" t="e">
        <f>((VALUE(MID(Соперники!C72,1,1))))</f>
        <v>#VALUE!</v>
      </c>
      <c r="D23" s="54" t="e">
        <f>((VALUE(MID(Соперники!C72,2,1))))</f>
        <v>#VALUE!</v>
      </c>
      <c r="E23" s="54" t="e">
        <f>((VALUE(MID(Соперники!C72,3,1))))</f>
        <v>#VALUE!</v>
      </c>
      <c r="F23" s="54" t="e">
        <f>((VALUE(MID(Соперники!C72,4,1))))</f>
        <v>#VALUE!</v>
      </c>
      <c r="G23" s="54" t="e">
        <f>((VALUE(MID(Соперники!C72,5,1))))</f>
        <v>#VALUE!</v>
      </c>
      <c r="H23" s="54" t="e">
        <f>((VALUE(MID(Соперники!C72,6,1))))</f>
        <v>#VALUE!</v>
      </c>
      <c r="I23" s="54" t="e">
        <f>((VALUE(MID(Соперники!C72,7,1))))</f>
        <v>#VALUE!</v>
      </c>
      <c r="J23" s="54" t="e">
        <f>((VALUE(MID(Соперники!C72,8,1))))</f>
        <v>#VALUE!</v>
      </c>
      <c r="K23" s="54" t="e">
        <f>((VALUE(MID(Соперники!C72,9,1))))</f>
        <v>#VALUE!</v>
      </c>
      <c r="L23" s="54" t="e">
        <f>((VALUE(MID(Соперники!C72,10,1))))</f>
        <v>#VALUE!</v>
      </c>
      <c r="M23" s="54" t="e">
        <f>((VALUE(MID(Соперники!C72,11,1))))</f>
        <v>#VALUE!</v>
      </c>
      <c r="N23" s="54" t="e">
        <f>((VALUE(MID(Соперники!C72,12,1))))</f>
        <v>#VALUE!</v>
      </c>
      <c r="O23" s="54" t="e">
        <f>((VALUE(MID(Соперники!C72,13,1))))</f>
        <v>#VALUE!</v>
      </c>
      <c r="P23" s="54" t="e">
        <f>((VALUE(MID(Соперники!C72,14,1))))</f>
        <v>#VALUE!</v>
      </c>
      <c r="Q23" s="54" t="e">
        <f>((VALUE(MID(Соперники!C72,15,1))))</f>
        <v>#VALUE!</v>
      </c>
      <c r="R23" s="54" t="e">
        <f>((VALUE(MID(Соперники!C72,16,1))))</f>
        <v>#VALUE!</v>
      </c>
      <c r="S23" s="54" t="e">
        <f>((VALUE(MID(Соперники!C72,17,1))))</f>
        <v>#VALUE!</v>
      </c>
      <c r="T23" s="54" t="e">
        <f>((VALUE(MID(Соперники!C72,18,1))))</f>
        <v>#VALUE!</v>
      </c>
      <c r="U23" s="54" t="e">
        <f>((VALUE(MID(Соперники!C72,19,1))))</f>
        <v>#VALUE!</v>
      </c>
      <c r="V23" s="54" t="e">
        <f>((VALUE(MID(Соперники!C72,20,1))))</f>
        <v>#VALUE!</v>
      </c>
      <c r="W23" s="18"/>
      <c r="X23" s="54" t="e">
        <f>((VALUE(MID(Соперники!AA72,1,1))))</f>
        <v>#VALUE!</v>
      </c>
      <c r="Y23" s="54" t="e">
        <f>((VALUE(MID(Соперники!AA72,2,1))))</f>
        <v>#VALUE!</v>
      </c>
      <c r="Z23" s="54" t="e">
        <f>((VALUE(MID(Соперники!AA72,3,1))))</f>
        <v>#VALUE!</v>
      </c>
      <c r="AA23" s="54" t="e">
        <f>((VALUE(MID(Соперники!AA72,4,1))))</f>
        <v>#VALUE!</v>
      </c>
      <c r="AB23" s="54" t="e">
        <f>((VALUE(MID(Соперники!AA72,5,1))))</f>
        <v>#VALUE!</v>
      </c>
      <c r="AC23" s="54" t="e">
        <f>((VALUE(MID(Соперники!AA72,6,1))))</f>
        <v>#VALUE!</v>
      </c>
      <c r="AD23" s="54" t="e">
        <f>((VALUE(MID(Соперники!AA72,7,1))))</f>
        <v>#VALUE!</v>
      </c>
      <c r="AE23" s="54" t="e">
        <f>((VALUE(MID(Соперники!AA72,8,1))))</f>
        <v>#VALUE!</v>
      </c>
      <c r="AF23" s="54" t="e">
        <f>((VALUE(MID(Соперники!AA72,9,1))))</f>
        <v>#VALUE!</v>
      </c>
      <c r="AG23" s="54" t="e">
        <f>((VALUE(MID(Соперники!AA72,10,1))))</f>
        <v>#VALUE!</v>
      </c>
      <c r="AH23" s="54" t="e">
        <f>((VALUE(MID(Соперники!AA72,11,1))))</f>
        <v>#VALUE!</v>
      </c>
      <c r="AI23" s="54" t="e">
        <f>((VALUE(MID(Соперники!AA72,12,1))))</f>
        <v>#VALUE!</v>
      </c>
      <c r="AJ23" s="54" t="e">
        <f>((VALUE(MID(Соперники!AA72,13,1))))</f>
        <v>#VALUE!</v>
      </c>
      <c r="AK23" s="54" t="e">
        <f>((VALUE(MID(Соперники!AA72,14,1))))</f>
        <v>#VALUE!</v>
      </c>
      <c r="AL23" s="54" t="e">
        <f>((VALUE(MID(Соперники!AA72,15,1))))</f>
        <v>#VALUE!</v>
      </c>
      <c r="AM23" s="54" t="e">
        <f>((VALUE(MID(Соперники!AA72,16,1))))</f>
        <v>#VALUE!</v>
      </c>
      <c r="AN23" s="54" t="e">
        <f>((VALUE(MID(Соперники!AA72,17,1))))</f>
        <v>#VALUE!</v>
      </c>
      <c r="AO23" s="54" t="e">
        <f>((VALUE(MID(Соперники!AA72,18,1))))</f>
        <v>#VALUE!</v>
      </c>
      <c r="AP23" s="54" t="e">
        <f>((VALUE(MID(Соперники!AA72,19,1))))</f>
        <v>#VALUE!</v>
      </c>
      <c r="AQ23" s="54" t="e">
        <f>((VALUE(MID(Соперники!AA72,20,1))))</f>
        <v>#VALUE!</v>
      </c>
      <c r="AR23" s="19">
        <f>IF(Соперники!AU72&lt;&gt;"",Соперники!AU72,"")</f>
      </c>
      <c r="BI23" s="67" t="e">
        <f t="shared" si="49"/>
        <v>#VALUE!</v>
      </c>
      <c r="BJ23" s="67" t="e">
        <f t="shared" si="50"/>
        <v>#VALUE!</v>
      </c>
      <c r="BK23" s="67" t="e">
        <f t="shared" si="51"/>
        <v>#VALUE!</v>
      </c>
      <c r="BL23" s="67" t="e">
        <f t="shared" si="52"/>
        <v>#VALUE!</v>
      </c>
      <c r="BM23" s="67" t="e">
        <f t="shared" si="53"/>
        <v>#VALUE!</v>
      </c>
      <c r="BN23" s="67" t="e">
        <f t="shared" si="54"/>
        <v>#VALUE!</v>
      </c>
      <c r="BO23" s="67" t="e">
        <f t="shared" si="55"/>
        <v>#VALUE!</v>
      </c>
      <c r="BP23" s="67" t="e">
        <f t="shared" si="56"/>
        <v>#VALUE!</v>
      </c>
      <c r="BQ23" s="67" t="e">
        <f t="shared" si="57"/>
        <v>#VALUE!</v>
      </c>
      <c r="BR23" s="67" t="e">
        <f t="shared" si="58"/>
        <v>#VALUE!</v>
      </c>
      <c r="BS23" s="67" t="e">
        <f t="shared" si="59"/>
        <v>#VALUE!</v>
      </c>
      <c r="BT23" s="67" t="e">
        <f t="shared" si="60"/>
        <v>#VALUE!</v>
      </c>
      <c r="BU23" s="67" t="e">
        <f t="shared" si="61"/>
        <v>#VALUE!</v>
      </c>
      <c r="BV23" s="67" t="e">
        <f t="shared" si="62"/>
        <v>#VALUE!</v>
      </c>
      <c r="BW23" s="67" t="e">
        <f t="shared" si="63"/>
        <v>#VALUE!</v>
      </c>
      <c r="BX23" s="67" t="e">
        <f t="shared" si="64"/>
        <v>#VALUE!</v>
      </c>
      <c r="BY23" s="67" t="e">
        <f t="shared" si="65"/>
        <v>#VALUE!</v>
      </c>
      <c r="BZ23" s="67" t="e">
        <f t="shared" si="66"/>
        <v>#VALUE!</v>
      </c>
      <c r="CA23" s="67" t="e">
        <f t="shared" si="67"/>
        <v>#VALUE!</v>
      </c>
      <c r="CB23" s="67" t="e">
        <f t="shared" si="68"/>
        <v>#VALUE!</v>
      </c>
      <c r="CC23" s="67"/>
      <c r="CD23" s="67" t="e">
        <f t="shared" si="69"/>
        <v>#VALUE!</v>
      </c>
      <c r="CE23" s="67" t="e">
        <f t="shared" si="70"/>
        <v>#VALUE!</v>
      </c>
      <c r="CF23" s="67" t="e">
        <f t="shared" si="71"/>
        <v>#VALUE!</v>
      </c>
      <c r="CG23" s="67" t="e">
        <f t="shared" si="72"/>
        <v>#VALUE!</v>
      </c>
      <c r="CH23" s="67" t="e">
        <f t="shared" si="73"/>
        <v>#VALUE!</v>
      </c>
      <c r="CI23" s="67" t="e">
        <f t="shared" si="74"/>
        <v>#VALUE!</v>
      </c>
      <c r="CJ23" s="67" t="e">
        <f t="shared" si="75"/>
        <v>#VALUE!</v>
      </c>
      <c r="CK23" s="67" t="e">
        <f t="shared" si="76"/>
        <v>#VALUE!</v>
      </c>
      <c r="CL23" s="67" t="e">
        <f t="shared" si="77"/>
        <v>#VALUE!</v>
      </c>
      <c r="CM23" s="67" t="e">
        <f t="shared" si="78"/>
        <v>#VALUE!</v>
      </c>
      <c r="CN23" s="67" t="e">
        <f t="shared" si="79"/>
        <v>#VALUE!</v>
      </c>
      <c r="CO23" s="67" t="e">
        <f t="shared" si="80"/>
        <v>#VALUE!</v>
      </c>
      <c r="CP23" s="67" t="e">
        <f t="shared" si="81"/>
        <v>#VALUE!</v>
      </c>
      <c r="CQ23" s="67" t="e">
        <f t="shared" si="82"/>
        <v>#VALUE!</v>
      </c>
      <c r="CR23" s="67" t="e">
        <f t="shared" si="83"/>
        <v>#VALUE!</v>
      </c>
      <c r="CS23" s="67" t="e">
        <f t="shared" si="84"/>
        <v>#VALUE!</v>
      </c>
      <c r="CT23" s="67" t="e">
        <f t="shared" si="85"/>
        <v>#VALUE!</v>
      </c>
      <c r="CU23" s="67" t="e">
        <f t="shared" si="86"/>
        <v>#VALUE!</v>
      </c>
      <c r="CV23" s="67" t="e">
        <f t="shared" si="87"/>
        <v>#VALUE!</v>
      </c>
      <c r="CW23" s="67" t="e">
        <f t="shared" si="88"/>
        <v>#VALUE!</v>
      </c>
      <c r="CY23" s="66">
        <f t="shared" si="89"/>
        <v>0</v>
      </c>
      <c r="CZ23" s="66">
        <f t="shared" si="90"/>
        <v>0</v>
      </c>
      <c r="DB23" s="66">
        <f t="shared" si="91"/>
        <v>0</v>
      </c>
      <c r="DD23" s="67">
        <f t="shared" si="92"/>
        <v>0</v>
      </c>
      <c r="DE23" s="67">
        <f t="shared" si="93"/>
        <v>0</v>
      </c>
      <c r="DF23" s="67">
        <f t="shared" si="94"/>
        <v>0</v>
      </c>
      <c r="DH23" s="67">
        <f t="shared" si="95"/>
        <v>0</v>
      </c>
      <c r="DI23" s="67">
        <f t="shared" si="96"/>
        <v>0</v>
      </c>
      <c r="DJ23" s="67">
        <f t="shared" si="97"/>
        <v>0</v>
      </c>
    </row>
    <row r="24" spans="1:114" ht="15" customHeight="1">
      <c r="A24" s="16"/>
      <c r="B24" s="17">
        <f>IF(Соперники!B73&lt;&gt;"",Соперники!B73,"")</f>
      </c>
      <c r="C24" s="54" t="e">
        <f>((VALUE(MID(Соперники!C73,1,1))))</f>
        <v>#VALUE!</v>
      </c>
      <c r="D24" s="54" t="e">
        <f>((VALUE(MID(Соперники!C73,2,1))))</f>
        <v>#VALUE!</v>
      </c>
      <c r="E24" s="54" t="e">
        <f>((VALUE(MID(Соперники!C73,3,1))))</f>
        <v>#VALUE!</v>
      </c>
      <c r="F24" s="54" t="e">
        <f>((VALUE(MID(Соперники!C73,4,1))))</f>
        <v>#VALUE!</v>
      </c>
      <c r="G24" s="54" t="e">
        <f>((VALUE(MID(Соперники!C73,5,1))))</f>
        <v>#VALUE!</v>
      </c>
      <c r="H24" s="54" t="e">
        <f>((VALUE(MID(Соперники!C73,6,1))))</f>
        <v>#VALUE!</v>
      </c>
      <c r="I24" s="54" t="e">
        <f>((VALUE(MID(Соперники!C73,7,1))))</f>
        <v>#VALUE!</v>
      </c>
      <c r="J24" s="54" t="e">
        <f>((VALUE(MID(Соперники!C73,8,1))))</f>
        <v>#VALUE!</v>
      </c>
      <c r="K24" s="54" t="e">
        <f>((VALUE(MID(Соперники!C73,9,1))))</f>
        <v>#VALUE!</v>
      </c>
      <c r="L24" s="54" t="e">
        <f>((VALUE(MID(Соперники!C73,10,1))))</f>
        <v>#VALUE!</v>
      </c>
      <c r="M24" s="54" t="e">
        <f>((VALUE(MID(Соперники!C73,11,1))))</f>
        <v>#VALUE!</v>
      </c>
      <c r="N24" s="54" t="e">
        <f>((VALUE(MID(Соперники!C73,12,1))))</f>
        <v>#VALUE!</v>
      </c>
      <c r="O24" s="54" t="e">
        <f>((VALUE(MID(Соперники!C73,13,1))))</f>
        <v>#VALUE!</v>
      </c>
      <c r="P24" s="54" t="e">
        <f>((VALUE(MID(Соперники!C73,14,1))))</f>
        <v>#VALUE!</v>
      </c>
      <c r="Q24" s="54" t="e">
        <f>((VALUE(MID(Соперники!C73,15,1))))</f>
        <v>#VALUE!</v>
      </c>
      <c r="R24" s="54" t="e">
        <f>((VALUE(MID(Соперники!C73,16,1))))</f>
        <v>#VALUE!</v>
      </c>
      <c r="S24" s="54" t="e">
        <f>((VALUE(MID(Соперники!C73,17,1))))</f>
        <v>#VALUE!</v>
      </c>
      <c r="T24" s="54" t="e">
        <f>((VALUE(MID(Соперники!C73,18,1))))</f>
        <v>#VALUE!</v>
      </c>
      <c r="U24" s="54" t="e">
        <f>((VALUE(MID(Соперники!C73,19,1))))</f>
        <v>#VALUE!</v>
      </c>
      <c r="V24" s="54" t="e">
        <f>((VALUE(MID(Соперники!C73,20,1))))</f>
        <v>#VALUE!</v>
      </c>
      <c r="W24" s="18"/>
      <c r="X24" s="54" t="e">
        <f>((VALUE(MID(Соперники!AA73,1,1))))</f>
        <v>#VALUE!</v>
      </c>
      <c r="Y24" s="54" t="e">
        <f>((VALUE(MID(Соперники!AA73,2,1))))</f>
        <v>#VALUE!</v>
      </c>
      <c r="Z24" s="54" t="e">
        <f>((VALUE(MID(Соперники!AA73,3,1))))</f>
        <v>#VALUE!</v>
      </c>
      <c r="AA24" s="54" t="e">
        <f>((VALUE(MID(Соперники!AA73,4,1))))</f>
        <v>#VALUE!</v>
      </c>
      <c r="AB24" s="54" t="e">
        <f>((VALUE(MID(Соперники!AA73,5,1))))</f>
        <v>#VALUE!</v>
      </c>
      <c r="AC24" s="54" t="e">
        <f>((VALUE(MID(Соперники!AA73,6,1))))</f>
        <v>#VALUE!</v>
      </c>
      <c r="AD24" s="54" t="e">
        <f>((VALUE(MID(Соперники!AA73,7,1))))</f>
        <v>#VALUE!</v>
      </c>
      <c r="AE24" s="54" t="e">
        <f>((VALUE(MID(Соперники!AA73,8,1))))</f>
        <v>#VALUE!</v>
      </c>
      <c r="AF24" s="54" t="e">
        <f>((VALUE(MID(Соперники!AA73,9,1))))</f>
        <v>#VALUE!</v>
      </c>
      <c r="AG24" s="54" t="e">
        <f>((VALUE(MID(Соперники!AA73,10,1))))</f>
        <v>#VALUE!</v>
      </c>
      <c r="AH24" s="54" t="e">
        <f>((VALUE(MID(Соперники!AA73,11,1))))</f>
        <v>#VALUE!</v>
      </c>
      <c r="AI24" s="54" t="e">
        <f>((VALUE(MID(Соперники!AA73,12,1))))</f>
        <v>#VALUE!</v>
      </c>
      <c r="AJ24" s="54" t="e">
        <f>((VALUE(MID(Соперники!AA73,13,1))))</f>
        <v>#VALUE!</v>
      </c>
      <c r="AK24" s="54" t="e">
        <f>((VALUE(MID(Соперники!AA73,14,1))))</f>
        <v>#VALUE!</v>
      </c>
      <c r="AL24" s="54" t="e">
        <f>((VALUE(MID(Соперники!AA73,15,1))))</f>
        <v>#VALUE!</v>
      </c>
      <c r="AM24" s="54" t="e">
        <f>((VALUE(MID(Соперники!AA73,16,1))))</f>
        <v>#VALUE!</v>
      </c>
      <c r="AN24" s="54" t="e">
        <f>((VALUE(MID(Соперники!AA73,17,1))))</f>
        <v>#VALUE!</v>
      </c>
      <c r="AO24" s="54" t="e">
        <f>((VALUE(MID(Соперники!AA73,18,1))))</f>
        <v>#VALUE!</v>
      </c>
      <c r="AP24" s="54" t="e">
        <f>((VALUE(MID(Соперники!AA73,19,1))))</f>
        <v>#VALUE!</v>
      </c>
      <c r="AQ24" s="54" t="e">
        <f>((VALUE(MID(Соперники!AA73,20,1))))</f>
        <v>#VALUE!</v>
      </c>
      <c r="AR24" s="19">
        <f>IF(Соперники!AU73&lt;&gt;"",Соперники!AU73,"")</f>
      </c>
      <c r="BI24" s="67" t="e">
        <f t="shared" si="49"/>
        <v>#VALUE!</v>
      </c>
      <c r="BJ24" s="67" t="e">
        <f t="shared" si="50"/>
        <v>#VALUE!</v>
      </c>
      <c r="BK24" s="67" t="e">
        <f t="shared" si="51"/>
        <v>#VALUE!</v>
      </c>
      <c r="BL24" s="67" t="e">
        <f t="shared" si="52"/>
        <v>#VALUE!</v>
      </c>
      <c r="BM24" s="67" t="e">
        <f t="shared" si="53"/>
        <v>#VALUE!</v>
      </c>
      <c r="BN24" s="67" t="e">
        <f t="shared" si="54"/>
        <v>#VALUE!</v>
      </c>
      <c r="BO24" s="67" t="e">
        <f t="shared" si="55"/>
        <v>#VALUE!</v>
      </c>
      <c r="BP24" s="67" t="e">
        <f t="shared" si="56"/>
        <v>#VALUE!</v>
      </c>
      <c r="BQ24" s="67" t="e">
        <f t="shared" si="57"/>
        <v>#VALUE!</v>
      </c>
      <c r="BR24" s="67" t="e">
        <f t="shared" si="58"/>
        <v>#VALUE!</v>
      </c>
      <c r="BS24" s="67" t="e">
        <f t="shared" si="59"/>
        <v>#VALUE!</v>
      </c>
      <c r="BT24" s="67" t="e">
        <f t="shared" si="60"/>
        <v>#VALUE!</v>
      </c>
      <c r="BU24" s="67" t="e">
        <f t="shared" si="61"/>
        <v>#VALUE!</v>
      </c>
      <c r="BV24" s="67" t="e">
        <f t="shared" si="62"/>
        <v>#VALUE!</v>
      </c>
      <c r="BW24" s="67" t="e">
        <f t="shared" si="63"/>
        <v>#VALUE!</v>
      </c>
      <c r="BX24" s="67" t="e">
        <f t="shared" si="64"/>
        <v>#VALUE!</v>
      </c>
      <c r="BY24" s="67" t="e">
        <f t="shared" si="65"/>
        <v>#VALUE!</v>
      </c>
      <c r="BZ24" s="67" t="e">
        <f t="shared" si="66"/>
        <v>#VALUE!</v>
      </c>
      <c r="CA24" s="67" t="e">
        <f t="shared" si="67"/>
        <v>#VALUE!</v>
      </c>
      <c r="CB24" s="67" t="e">
        <f t="shared" si="68"/>
        <v>#VALUE!</v>
      </c>
      <c r="CC24" s="67"/>
      <c r="CD24" s="67" t="e">
        <f t="shared" si="69"/>
        <v>#VALUE!</v>
      </c>
      <c r="CE24" s="67" t="e">
        <f t="shared" si="70"/>
        <v>#VALUE!</v>
      </c>
      <c r="CF24" s="67" t="e">
        <f t="shared" si="71"/>
        <v>#VALUE!</v>
      </c>
      <c r="CG24" s="67" t="e">
        <f t="shared" si="72"/>
        <v>#VALUE!</v>
      </c>
      <c r="CH24" s="67" t="e">
        <f t="shared" si="73"/>
        <v>#VALUE!</v>
      </c>
      <c r="CI24" s="67" t="e">
        <f t="shared" si="74"/>
        <v>#VALUE!</v>
      </c>
      <c r="CJ24" s="67" t="e">
        <f t="shared" si="75"/>
        <v>#VALUE!</v>
      </c>
      <c r="CK24" s="67" t="e">
        <f t="shared" si="76"/>
        <v>#VALUE!</v>
      </c>
      <c r="CL24" s="67" t="e">
        <f t="shared" si="77"/>
        <v>#VALUE!</v>
      </c>
      <c r="CM24" s="67" t="e">
        <f t="shared" si="78"/>
        <v>#VALUE!</v>
      </c>
      <c r="CN24" s="67" t="e">
        <f t="shared" si="79"/>
        <v>#VALUE!</v>
      </c>
      <c r="CO24" s="67" t="e">
        <f t="shared" si="80"/>
        <v>#VALUE!</v>
      </c>
      <c r="CP24" s="67" t="e">
        <f t="shared" si="81"/>
        <v>#VALUE!</v>
      </c>
      <c r="CQ24" s="67" t="e">
        <f t="shared" si="82"/>
        <v>#VALUE!</v>
      </c>
      <c r="CR24" s="67" t="e">
        <f t="shared" si="83"/>
        <v>#VALUE!</v>
      </c>
      <c r="CS24" s="67" t="e">
        <f t="shared" si="84"/>
        <v>#VALUE!</v>
      </c>
      <c r="CT24" s="67" t="e">
        <f t="shared" si="85"/>
        <v>#VALUE!</v>
      </c>
      <c r="CU24" s="67" t="e">
        <f t="shared" si="86"/>
        <v>#VALUE!</v>
      </c>
      <c r="CV24" s="67" t="e">
        <f t="shared" si="87"/>
        <v>#VALUE!</v>
      </c>
      <c r="CW24" s="67" t="e">
        <f t="shared" si="88"/>
        <v>#VALUE!</v>
      </c>
      <c r="CY24" s="66">
        <f t="shared" si="89"/>
        <v>0</v>
      </c>
      <c r="CZ24" s="66">
        <f t="shared" si="90"/>
        <v>0</v>
      </c>
      <c r="DB24" s="66">
        <f t="shared" si="91"/>
        <v>0</v>
      </c>
      <c r="DD24" s="67">
        <f t="shared" si="92"/>
        <v>0</v>
      </c>
      <c r="DE24" s="67">
        <f t="shared" si="93"/>
        <v>0</v>
      </c>
      <c r="DF24" s="67">
        <f t="shared" si="94"/>
        <v>0</v>
      </c>
      <c r="DH24" s="67">
        <f t="shared" si="95"/>
        <v>0</v>
      </c>
      <c r="DI24" s="67">
        <f t="shared" si="96"/>
        <v>0</v>
      </c>
      <c r="DJ24" s="67">
        <f t="shared" si="97"/>
        <v>0</v>
      </c>
    </row>
    <row r="25" spans="1:114" ht="15" customHeight="1">
      <c r="A25" s="16"/>
      <c r="B25" s="17">
        <f>IF(Соперники!B74&lt;&gt;"",Соперники!B74,"")</f>
      </c>
      <c r="C25" s="54" t="e">
        <f>((VALUE(MID(Соперники!C74,1,1))))</f>
        <v>#VALUE!</v>
      </c>
      <c r="D25" s="54" t="e">
        <f>((VALUE(MID(Соперники!C74,2,1))))</f>
        <v>#VALUE!</v>
      </c>
      <c r="E25" s="54" t="e">
        <f>((VALUE(MID(Соперники!C74,3,1))))</f>
        <v>#VALUE!</v>
      </c>
      <c r="F25" s="54" t="e">
        <f>((VALUE(MID(Соперники!C74,4,1))))</f>
        <v>#VALUE!</v>
      </c>
      <c r="G25" s="54" t="e">
        <f>((VALUE(MID(Соперники!C74,5,1))))</f>
        <v>#VALUE!</v>
      </c>
      <c r="H25" s="54" t="e">
        <f>((VALUE(MID(Соперники!C74,6,1))))</f>
        <v>#VALUE!</v>
      </c>
      <c r="I25" s="54" t="e">
        <f>((VALUE(MID(Соперники!C74,7,1))))</f>
        <v>#VALUE!</v>
      </c>
      <c r="J25" s="54" t="e">
        <f>((VALUE(MID(Соперники!C74,8,1))))</f>
        <v>#VALUE!</v>
      </c>
      <c r="K25" s="54" t="e">
        <f>((VALUE(MID(Соперники!C74,9,1))))</f>
        <v>#VALUE!</v>
      </c>
      <c r="L25" s="54" t="e">
        <f>((VALUE(MID(Соперники!C74,10,1))))</f>
        <v>#VALUE!</v>
      </c>
      <c r="M25" s="54" t="e">
        <f>((VALUE(MID(Соперники!C74,11,1))))</f>
        <v>#VALUE!</v>
      </c>
      <c r="N25" s="54" t="e">
        <f>((VALUE(MID(Соперники!C74,12,1))))</f>
        <v>#VALUE!</v>
      </c>
      <c r="O25" s="54" t="e">
        <f>((VALUE(MID(Соперники!C74,13,1))))</f>
        <v>#VALUE!</v>
      </c>
      <c r="P25" s="54" t="e">
        <f>((VALUE(MID(Соперники!C74,14,1))))</f>
        <v>#VALUE!</v>
      </c>
      <c r="Q25" s="54" t="e">
        <f>((VALUE(MID(Соперники!C74,15,1))))</f>
        <v>#VALUE!</v>
      </c>
      <c r="R25" s="54" t="e">
        <f>((VALUE(MID(Соперники!C74,16,1))))</f>
        <v>#VALUE!</v>
      </c>
      <c r="S25" s="54" t="e">
        <f>((VALUE(MID(Соперники!C74,17,1))))</f>
        <v>#VALUE!</v>
      </c>
      <c r="T25" s="54" t="e">
        <f>((VALUE(MID(Соперники!C74,18,1))))</f>
        <v>#VALUE!</v>
      </c>
      <c r="U25" s="54" t="e">
        <f>((VALUE(MID(Соперники!C74,19,1))))</f>
        <v>#VALUE!</v>
      </c>
      <c r="V25" s="54" t="e">
        <f>((VALUE(MID(Соперники!C74,20,1))))</f>
        <v>#VALUE!</v>
      </c>
      <c r="W25" s="18"/>
      <c r="X25" s="54" t="e">
        <f>((VALUE(MID(Соперники!AA74,1,1))))</f>
        <v>#VALUE!</v>
      </c>
      <c r="Y25" s="54" t="e">
        <f>((VALUE(MID(Соперники!AA74,2,1))))</f>
        <v>#VALUE!</v>
      </c>
      <c r="Z25" s="54" t="e">
        <f>((VALUE(MID(Соперники!AA74,3,1))))</f>
        <v>#VALUE!</v>
      </c>
      <c r="AA25" s="54" t="e">
        <f>((VALUE(MID(Соперники!AA74,4,1))))</f>
        <v>#VALUE!</v>
      </c>
      <c r="AB25" s="54" t="e">
        <f>((VALUE(MID(Соперники!AA74,5,1))))</f>
        <v>#VALUE!</v>
      </c>
      <c r="AC25" s="54" t="e">
        <f>((VALUE(MID(Соперники!AA74,6,1))))</f>
        <v>#VALUE!</v>
      </c>
      <c r="AD25" s="54" t="e">
        <f>((VALUE(MID(Соперники!AA74,7,1))))</f>
        <v>#VALUE!</v>
      </c>
      <c r="AE25" s="54" t="e">
        <f>((VALUE(MID(Соперники!AA74,8,1))))</f>
        <v>#VALUE!</v>
      </c>
      <c r="AF25" s="54" t="e">
        <f>((VALUE(MID(Соперники!AA74,9,1))))</f>
        <v>#VALUE!</v>
      </c>
      <c r="AG25" s="54" t="e">
        <f>((VALUE(MID(Соперники!AA74,10,1))))</f>
        <v>#VALUE!</v>
      </c>
      <c r="AH25" s="54" t="e">
        <f>((VALUE(MID(Соперники!AA74,11,1))))</f>
        <v>#VALUE!</v>
      </c>
      <c r="AI25" s="54" t="e">
        <f>((VALUE(MID(Соперники!AA74,12,1))))</f>
        <v>#VALUE!</v>
      </c>
      <c r="AJ25" s="54" t="e">
        <f>((VALUE(MID(Соперники!AA74,13,1))))</f>
        <v>#VALUE!</v>
      </c>
      <c r="AK25" s="54" t="e">
        <f>((VALUE(MID(Соперники!AA74,14,1))))</f>
        <v>#VALUE!</v>
      </c>
      <c r="AL25" s="54" t="e">
        <f>((VALUE(MID(Соперники!AA74,15,1))))</f>
        <v>#VALUE!</v>
      </c>
      <c r="AM25" s="54" t="e">
        <f>((VALUE(MID(Соперники!AA74,16,1))))</f>
        <v>#VALUE!</v>
      </c>
      <c r="AN25" s="54" t="e">
        <f>((VALUE(MID(Соперники!AA74,17,1))))</f>
        <v>#VALUE!</v>
      </c>
      <c r="AO25" s="54" t="e">
        <f>((VALUE(MID(Соперники!AA74,18,1))))</f>
        <v>#VALUE!</v>
      </c>
      <c r="AP25" s="54" t="e">
        <f>((VALUE(MID(Соперники!AA74,19,1))))</f>
        <v>#VALUE!</v>
      </c>
      <c r="AQ25" s="54" t="e">
        <f>((VALUE(MID(Соперники!AA74,20,1))))</f>
        <v>#VALUE!</v>
      </c>
      <c r="AR25" s="19">
        <f>IF(Соперники!AU74&lt;&gt;"",Соперники!AU74,"")</f>
      </c>
      <c r="BI25" s="67" t="e">
        <f t="shared" si="49"/>
        <v>#VALUE!</v>
      </c>
      <c r="BJ25" s="67" t="e">
        <f t="shared" si="50"/>
        <v>#VALUE!</v>
      </c>
      <c r="BK25" s="67" t="e">
        <f t="shared" si="51"/>
        <v>#VALUE!</v>
      </c>
      <c r="BL25" s="67" t="e">
        <f t="shared" si="52"/>
        <v>#VALUE!</v>
      </c>
      <c r="BM25" s="67" t="e">
        <f t="shared" si="53"/>
        <v>#VALUE!</v>
      </c>
      <c r="BN25" s="67" t="e">
        <f t="shared" si="54"/>
        <v>#VALUE!</v>
      </c>
      <c r="BO25" s="67" t="e">
        <f t="shared" si="55"/>
        <v>#VALUE!</v>
      </c>
      <c r="BP25" s="67" t="e">
        <f t="shared" si="56"/>
        <v>#VALUE!</v>
      </c>
      <c r="BQ25" s="67" t="e">
        <f t="shared" si="57"/>
        <v>#VALUE!</v>
      </c>
      <c r="BR25" s="67" t="e">
        <f t="shared" si="58"/>
        <v>#VALUE!</v>
      </c>
      <c r="BS25" s="67" t="e">
        <f t="shared" si="59"/>
        <v>#VALUE!</v>
      </c>
      <c r="BT25" s="67" t="e">
        <f t="shared" si="60"/>
        <v>#VALUE!</v>
      </c>
      <c r="BU25" s="67" t="e">
        <f t="shared" si="61"/>
        <v>#VALUE!</v>
      </c>
      <c r="BV25" s="67" t="e">
        <f t="shared" si="62"/>
        <v>#VALUE!</v>
      </c>
      <c r="BW25" s="67" t="e">
        <f t="shared" si="63"/>
        <v>#VALUE!</v>
      </c>
      <c r="BX25" s="67" t="e">
        <f t="shared" si="64"/>
        <v>#VALUE!</v>
      </c>
      <c r="BY25" s="67" t="e">
        <f t="shared" si="65"/>
        <v>#VALUE!</v>
      </c>
      <c r="BZ25" s="67" t="e">
        <f t="shared" si="66"/>
        <v>#VALUE!</v>
      </c>
      <c r="CA25" s="67" t="e">
        <f t="shared" si="67"/>
        <v>#VALUE!</v>
      </c>
      <c r="CB25" s="67" t="e">
        <f t="shared" si="68"/>
        <v>#VALUE!</v>
      </c>
      <c r="CC25" s="67"/>
      <c r="CD25" s="67" t="e">
        <f t="shared" si="69"/>
        <v>#VALUE!</v>
      </c>
      <c r="CE25" s="67" t="e">
        <f t="shared" si="70"/>
        <v>#VALUE!</v>
      </c>
      <c r="CF25" s="67" t="e">
        <f t="shared" si="71"/>
        <v>#VALUE!</v>
      </c>
      <c r="CG25" s="67" t="e">
        <f t="shared" si="72"/>
        <v>#VALUE!</v>
      </c>
      <c r="CH25" s="67" t="e">
        <f t="shared" si="73"/>
        <v>#VALUE!</v>
      </c>
      <c r="CI25" s="67" t="e">
        <f t="shared" si="74"/>
        <v>#VALUE!</v>
      </c>
      <c r="CJ25" s="67" t="e">
        <f t="shared" si="75"/>
        <v>#VALUE!</v>
      </c>
      <c r="CK25" s="67" t="e">
        <f t="shared" si="76"/>
        <v>#VALUE!</v>
      </c>
      <c r="CL25" s="67" t="e">
        <f t="shared" si="77"/>
        <v>#VALUE!</v>
      </c>
      <c r="CM25" s="67" t="e">
        <f t="shared" si="78"/>
        <v>#VALUE!</v>
      </c>
      <c r="CN25" s="67" t="e">
        <f t="shared" si="79"/>
        <v>#VALUE!</v>
      </c>
      <c r="CO25" s="67" t="e">
        <f t="shared" si="80"/>
        <v>#VALUE!</v>
      </c>
      <c r="CP25" s="67" t="e">
        <f t="shared" si="81"/>
        <v>#VALUE!</v>
      </c>
      <c r="CQ25" s="67" t="e">
        <f t="shared" si="82"/>
        <v>#VALUE!</v>
      </c>
      <c r="CR25" s="67" t="e">
        <f t="shared" si="83"/>
        <v>#VALUE!</v>
      </c>
      <c r="CS25" s="67" t="e">
        <f t="shared" si="84"/>
        <v>#VALUE!</v>
      </c>
      <c r="CT25" s="67" t="e">
        <f t="shared" si="85"/>
        <v>#VALUE!</v>
      </c>
      <c r="CU25" s="67" t="e">
        <f t="shared" si="86"/>
        <v>#VALUE!</v>
      </c>
      <c r="CV25" s="67" t="e">
        <f t="shared" si="87"/>
        <v>#VALUE!</v>
      </c>
      <c r="CW25" s="67" t="e">
        <f t="shared" si="88"/>
        <v>#VALUE!</v>
      </c>
      <c r="CY25" s="66">
        <f t="shared" si="89"/>
        <v>0</v>
      </c>
      <c r="CZ25" s="66">
        <f t="shared" si="90"/>
        <v>0</v>
      </c>
      <c r="DB25" s="66">
        <f t="shared" si="91"/>
        <v>0</v>
      </c>
      <c r="DD25" s="67">
        <f t="shared" si="92"/>
        <v>0</v>
      </c>
      <c r="DE25" s="67">
        <f t="shared" si="93"/>
        <v>0</v>
      </c>
      <c r="DF25" s="67">
        <f t="shared" si="94"/>
        <v>0</v>
      </c>
      <c r="DH25" s="67">
        <f t="shared" si="95"/>
        <v>0</v>
      </c>
      <c r="DI25" s="67">
        <f t="shared" si="96"/>
        <v>0</v>
      </c>
      <c r="DJ25" s="67">
        <f t="shared" si="97"/>
        <v>0</v>
      </c>
    </row>
    <row r="26" spans="1:114" ht="15" customHeight="1">
      <c r="A26" s="16"/>
      <c r="B26" s="17">
        <f>IF(Соперники!B75&lt;&gt;"",Соперники!B75,"")</f>
      </c>
      <c r="C26" s="54" t="e">
        <f>((VALUE(MID(Соперники!C75,1,1))))</f>
        <v>#VALUE!</v>
      </c>
      <c r="D26" s="54" t="e">
        <f>((VALUE(MID(Соперники!C75,2,1))))</f>
        <v>#VALUE!</v>
      </c>
      <c r="E26" s="54" t="e">
        <f>((VALUE(MID(Соперники!C75,3,1))))</f>
        <v>#VALUE!</v>
      </c>
      <c r="F26" s="54" t="e">
        <f>((VALUE(MID(Соперники!C75,4,1))))</f>
        <v>#VALUE!</v>
      </c>
      <c r="G26" s="54" t="e">
        <f>((VALUE(MID(Соперники!C75,5,1))))</f>
        <v>#VALUE!</v>
      </c>
      <c r="H26" s="54" t="e">
        <f>((VALUE(MID(Соперники!C75,6,1))))</f>
        <v>#VALUE!</v>
      </c>
      <c r="I26" s="54" t="e">
        <f>((VALUE(MID(Соперники!C75,7,1))))</f>
        <v>#VALUE!</v>
      </c>
      <c r="J26" s="54" t="e">
        <f>((VALUE(MID(Соперники!C75,8,1))))</f>
        <v>#VALUE!</v>
      </c>
      <c r="K26" s="54" t="e">
        <f>((VALUE(MID(Соперники!C75,9,1))))</f>
        <v>#VALUE!</v>
      </c>
      <c r="L26" s="54" t="e">
        <f>((VALUE(MID(Соперники!C75,10,1))))</f>
        <v>#VALUE!</v>
      </c>
      <c r="M26" s="54" t="e">
        <f>((VALUE(MID(Соперники!C75,11,1))))</f>
        <v>#VALUE!</v>
      </c>
      <c r="N26" s="54" t="e">
        <f>((VALUE(MID(Соперники!C75,12,1))))</f>
        <v>#VALUE!</v>
      </c>
      <c r="O26" s="54" t="e">
        <f>((VALUE(MID(Соперники!C75,13,1))))</f>
        <v>#VALUE!</v>
      </c>
      <c r="P26" s="54" t="e">
        <f>((VALUE(MID(Соперники!C75,14,1))))</f>
        <v>#VALUE!</v>
      </c>
      <c r="Q26" s="54" t="e">
        <f>((VALUE(MID(Соперники!C75,15,1))))</f>
        <v>#VALUE!</v>
      </c>
      <c r="R26" s="54" t="e">
        <f>((VALUE(MID(Соперники!C75,16,1))))</f>
        <v>#VALUE!</v>
      </c>
      <c r="S26" s="54" t="e">
        <f>((VALUE(MID(Соперники!C75,17,1))))</f>
        <v>#VALUE!</v>
      </c>
      <c r="T26" s="54" t="e">
        <f>((VALUE(MID(Соперники!C75,18,1))))</f>
        <v>#VALUE!</v>
      </c>
      <c r="U26" s="54" t="e">
        <f>((VALUE(MID(Соперники!C75,19,1))))</f>
        <v>#VALUE!</v>
      </c>
      <c r="V26" s="54" t="e">
        <f>((VALUE(MID(Соперники!C75,20,1))))</f>
        <v>#VALUE!</v>
      </c>
      <c r="W26" s="18"/>
      <c r="X26" s="54" t="e">
        <f>((VALUE(MID(Соперники!AA75,1,1))))</f>
        <v>#VALUE!</v>
      </c>
      <c r="Y26" s="54" t="e">
        <f>((VALUE(MID(Соперники!AA75,2,1))))</f>
        <v>#VALUE!</v>
      </c>
      <c r="Z26" s="54" t="e">
        <f>((VALUE(MID(Соперники!AA75,3,1))))</f>
        <v>#VALUE!</v>
      </c>
      <c r="AA26" s="54" t="e">
        <f>((VALUE(MID(Соперники!AA75,4,1))))</f>
        <v>#VALUE!</v>
      </c>
      <c r="AB26" s="54" t="e">
        <f>((VALUE(MID(Соперники!AA75,5,1))))</f>
        <v>#VALUE!</v>
      </c>
      <c r="AC26" s="54" t="e">
        <f>((VALUE(MID(Соперники!AA75,6,1))))</f>
        <v>#VALUE!</v>
      </c>
      <c r="AD26" s="54" t="e">
        <f>((VALUE(MID(Соперники!AA75,7,1))))</f>
        <v>#VALUE!</v>
      </c>
      <c r="AE26" s="54" t="e">
        <f>((VALUE(MID(Соперники!AA75,8,1))))</f>
        <v>#VALUE!</v>
      </c>
      <c r="AF26" s="54" t="e">
        <f>((VALUE(MID(Соперники!AA75,9,1))))</f>
        <v>#VALUE!</v>
      </c>
      <c r="AG26" s="54" t="e">
        <f>((VALUE(MID(Соперники!AA75,10,1))))</f>
        <v>#VALUE!</v>
      </c>
      <c r="AH26" s="54" t="e">
        <f>((VALUE(MID(Соперники!AA75,11,1))))</f>
        <v>#VALUE!</v>
      </c>
      <c r="AI26" s="54" t="e">
        <f>((VALUE(MID(Соперники!AA75,12,1))))</f>
        <v>#VALUE!</v>
      </c>
      <c r="AJ26" s="54" t="e">
        <f>((VALUE(MID(Соперники!AA75,13,1))))</f>
        <v>#VALUE!</v>
      </c>
      <c r="AK26" s="54" t="e">
        <f>((VALUE(MID(Соперники!AA75,14,1))))</f>
        <v>#VALUE!</v>
      </c>
      <c r="AL26" s="54" t="e">
        <f>((VALUE(MID(Соперники!AA75,15,1))))</f>
        <v>#VALUE!</v>
      </c>
      <c r="AM26" s="54" t="e">
        <f>((VALUE(MID(Соперники!AA75,16,1))))</f>
        <v>#VALUE!</v>
      </c>
      <c r="AN26" s="54" t="e">
        <f>((VALUE(MID(Соперники!AA75,17,1))))</f>
        <v>#VALUE!</v>
      </c>
      <c r="AO26" s="54" t="e">
        <f>((VALUE(MID(Соперники!AA75,18,1))))</f>
        <v>#VALUE!</v>
      </c>
      <c r="AP26" s="54" t="e">
        <f>((VALUE(MID(Соперники!AA75,19,1))))</f>
        <v>#VALUE!</v>
      </c>
      <c r="AQ26" s="54" t="e">
        <f>((VALUE(MID(Соперники!AA75,20,1))))</f>
        <v>#VALUE!</v>
      </c>
      <c r="AR26" s="19">
        <f>IF(Соперники!AU75&lt;&gt;"",Соперники!AU75,"")</f>
      </c>
      <c r="BI26" s="67" t="e">
        <f t="shared" si="49"/>
        <v>#VALUE!</v>
      </c>
      <c r="BJ26" s="67" t="e">
        <f t="shared" si="50"/>
        <v>#VALUE!</v>
      </c>
      <c r="BK26" s="67" t="e">
        <f t="shared" si="51"/>
        <v>#VALUE!</v>
      </c>
      <c r="BL26" s="67" t="e">
        <f t="shared" si="52"/>
        <v>#VALUE!</v>
      </c>
      <c r="BM26" s="67" t="e">
        <f t="shared" si="53"/>
        <v>#VALUE!</v>
      </c>
      <c r="BN26" s="67" t="e">
        <f t="shared" si="54"/>
        <v>#VALUE!</v>
      </c>
      <c r="BO26" s="67" t="e">
        <f t="shared" si="55"/>
        <v>#VALUE!</v>
      </c>
      <c r="BP26" s="67" t="e">
        <f t="shared" si="56"/>
        <v>#VALUE!</v>
      </c>
      <c r="BQ26" s="67" t="e">
        <f t="shared" si="57"/>
        <v>#VALUE!</v>
      </c>
      <c r="BR26" s="67" t="e">
        <f t="shared" si="58"/>
        <v>#VALUE!</v>
      </c>
      <c r="BS26" s="67" t="e">
        <f t="shared" si="59"/>
        <v>#VALUE!</v>
      </c>
      <c r="BT26" s="67" t="e">
        <f t="shared" si="60"/>
        <v>#VALUE!</v>
      </c>
      <c r="BU26" s="67" t="e">
        <f t="shared" si="61"/>
        <v>#VALUE!</v>
      </c>
      <c r="BV26" s="67" t="e">
        <f t="shared" si="62"/>
        <v>#VALUE!</v>
      </c>
      <c r="BW26" s="67" t="e">
        <f t="shared" si="63"/>
        <v>#VALUE!</v>
      </c>
      <c r="BX26" s="67" t="e">
        <f t="shared" si="64"/>
        <v>#VALUE!</v>
      </c>
      <c r="BY26" s="67" t="e">
        <f t="shared" si="65"/>
        <v>#VALUE!</v>
      </c>
      <c r="BZ26" s="67" t="e">
        <f t="shared" si="66"/>
        <v>#VALUE!</v>
      </c>
      <c r="CA26" s="67" t="e">
        <f t="shared" si="67"/>
        <v>#VALUE!</v>
      </c>
      <c r="CB26" s="67" t="e">
        <f t="shared" si="68"/>
        <v>#VALUE!</v>
      </c>
      <c r="CC26" s="67"/>
      <c r="CD26" s="67" t="e">
        <f t="shared" si="69"/>
        <v>#VALUE!</v>
      </c>
      <c r="CE26" s="67" t="e">
        <f t="shared" si="70"/>
        <v>#VALUE!</v>
      </c>
      <c r="CF26" s="67" t="e">
        <f t="shared" si="71"/>
        <v>#VALUE!</v>
      </c>
      <c r="CG26" s="67" t="e">
        <f t="shared" si="72"/>
        <v>#VALUE!</v>
      </c>
      <c r="CH26" s="67" t="e">
        <f t="shared" si="73"/>
        <v>#VALUE!</v>
      </c>
      <c r="CI26" s="67" t="e">
        <f t="shared" si="74"/>
        <v>#VALUE!</v>
      </c>
      <c r="CJ26" s="67" t="e">
        <f t="shared" si="75"/>
        <v>#VALUE!</v>
      </c>
      <c r="CK26" s="67" t="e">
        <f t="shared" si="76"/>
        <v>#VALUE!</v>
      </c>
      <c r="CL26" s="67" t="e">
        <f t="shared" si="77"/>
        <v>#VALUE!</v>
      </c>
      <c r="CM26" s="67" t="e">
        <f t="shared" si="78"/>
        <v>#VALUE!</v>
      </c>
      <c r="CN26" s="67" t="e">
        <f t="shared" si="79"/>
        <v>#VALUE!</v>
      </c>
      <c r="CO26" s="67" t="e">
        <f t="shared" si="80"/>
        <v>#VALUE!</v>
      </c>
      <c r="CP26" s="67" t="e">
        <f t="shared" si="81"/>
        <v>#VALUE!</v>
      </c>
      <c r="CQ26" s="67" t="e">
        <f t="shared" si="82"/>
        <v>#VALUE!</v>
      </c>
      <c r="CR26" s="67" t="e">
        <f t="shared" si="83"/>
        <v>#VALUE!</v>
      </c>
      <c r="CS26" s="67" t="e">
        <f t="shared" si="84"/>
        <v>#VALUE!</v>
      </c>
      <c r="CT26" s="67" t="e">
        <f t="shared" si="85"/>
        <v>#VALUE!</v>
      </c>
      <c r="CU26" s="67" t="e">
        <f t="shared" si="86"/>
        <v>#VALUE!</v>
      </c>
      <c r="CV26" s="67" t="e">
        <f t="shared" si="87"/>
        <v>#VALUE!</v>
      </c>
      <c r="CW26" s="67" t="e">
        <f t="shared" si="88"/>
        <v>#VALUE!</v>
      </c>
      <c r="CY26" s="66">
        <f t="shared" si="89"/>
        <v>0</v>
      </c>
      <c r="CZ26" s="66">
        <f t="shared" si="90"/>
        <v>0</v>
      </c>
      <c r="DB26" s="66">
        <f t="shared" si="91"/>
        <v>0</v>
      </c>
      <c r="DD26" s="67">
        <f t="shared" si="92"/>
        <v>0</v>
      </c>
      <c r="DE26" s="67">
        <f t="shared" si="93"/>
        <v>0</v>
      </c>
      <c r="DF26" s="67">
        <f t="shared" si="94"/>
        <v>0</v>
      </c>
      <c r="DH26" s="67">
        <f t="shared" si="95"/>
        <v>0</v>
      </c>
      <c r="DI26" s="67">
        <f t="shared" si="96"/>
        <v>0</v>
      </c>
      <c r="DJ26" s="67">
        <f t="shared" si="97"/>
        <v>0</v>
      </c>
    </row>
    <row r="27" spans="1:114" ht="15" customHeight="1">
      <c r="A27" s="16"/>
      <c r="B27" s="17">
        <f>IF(Соперники!B76&lt;&gt;"",Соперники!B76,"")</f>
      </c>
      <c r="C27" s="54" t="e">
        <f>((VALUE(MID(Соперники!C76,1,1))))</f>
        <v>#VALUE!</v>
      </c>
      <c r="D27" s="54" t="e">
        <f>((VALUE(MID(Соперники!C76,2,1))))</f>
        <v>#VALUE!</v>
      </c>
      <c r="E27" s="54" t="e">
        <f>((VALUE(MID(Соперники!C76,3,1))))</f>
        <v>#VALUE!</v>
      </c>
      <c r="F27" s="54" t="e">
        <f>((VALUE(MID(Соперники!C76,4,1))))</f>
        <v>#VALUE!</v>
      </c>
      <c r="G27" s="54" t="e">
        <f>((VALUE(MID(Соперники!C76,5,1))))</f>
        <v>#VALUE!</v>
      </c>
      <c r="H27" s="54" t="e">
        <f>((VALUE(MID(Соперники!C76,6,1))))</f>
        <v>#VALUE!</v>
      </c>
      <c r="I27" s="54" t="e">
        <f>((VALUE(MID(Соперники!C76,7,1))))</f>
        <v>#VALUE!</v>
      </c>
      <c r="J27" s="54" t="e">
        <f>((VALUE(MID(Соперники!C76,8,1))))</f>
        <v>#VALUE!</v>
      </c>
      <c r="K27" s="54" t="e">
        <f>((VALUE(MID(Соперники!C76,9,1))))</f>
        <v>#VALUE!</v>
      </c>
      <c r="L27" s="54" t="e">
        <f>((VALUE(MID(Соперники!C76,10,1))))</f>
        <v>#VALUE!</v>
      </c>
      <c r="M27" s="54" t="e">
        <f>((VALUE(MID(Соперники!C76,11,1))))</f>
        <v>#VALUE!</v>
      </c>
      <c r="N27" s="54" t="e">
        <f>((VALUE(MID(Соперники!C76,12,1))))</f>
        <v>#VALUE!</v>
      </c>
      <c r="O27" s="54" t="e">
        <f>((VALUE(MID(Соперники!C76,13,1))))</f>
        <v>#VALUE!</v>
      </c>
      <c r="P27" s="54" t="e">
        <f>((VALUE(MID(Соперники!C76,14,1))))</f>
        <v>#VALUE!</v>
      </c>
      <c r="Q27" s="54" t="e">
        <f>((VALUE(MID(Соперники!C76,15,1))))</f>
        <v>#VALUE!</v>
      </c>
      <c r="R27" s="54" t="e">
        <f>((VALUE(MID(Соперники!C76,16,1))))</f>
        <v>#VALUE!</v>
      </c>
      <c r="S27" s="54" t="e">
        <f>((VALUE(MID(Соперники!C76,17,1))))</f>
        <v>#VALUE!</v>
      </c>
      <c r="T27" s="54" t="e">
        <f>((VALUE(MID(Соперники!C76,18,1))))</f>
        <v>#VALUE!</v>
      </c>
      <c r="U27" s="54" t="e">
        <f>((VALUE(MID(Соперники!C76,19,1))))</f>
        <v>#VALUE!</v>
      </c>
      <c r="V27" s="54" t="e">
        <f>((VALUE(MID(Соперники!C76,20,1))))</f>
        <v>#VALUE!</v>
      </c>
      <c r="W27" s="18"/>
      <c r="X27" s="54" t="e">
        <f>((VALUE(MID(Соперники!AA76,1,1))))</f>
        <v>#VALUE!</v>
      </c>
      <c r="Y27" s="54" t="e">
        <f>((VALUE(MID(Соперники!AA76,2,1))))</f>
        <v>#VALUE!</v>
      </c>
      <c r="Z27" s="54" t="e">
        <f>((VALUE(MID(Соперники!AA76,3,1))))</f>
        <v>#VALUE!</v>
      </c>
      <c r="AA27" s="54" t="e">
        <f>((VALUE(MID(Соперники!AA76,4,1))))</f>
        <v>#VALUE!</v>
      </c>
      <c r="AB27" s="54" t="e">
        <f>((VALUE(MID(Соперники!AA76,5,1))))</f>
        <v>#VALUE!</v>
      </c>
      <c r="AC27" s="54" t="e">
        <f>((VALUE(MID(Соперники!AA76,6,1))))</f>
        <v>#VALUE!</v>
      </c>
      <c r="AD27" s="54" t="e">
        <f>((VALUE(MID(Соперники!AA76,7,1))))</f>
        <v>#VALUE!</v>
      </c>
      <c r="AE27" s="54" t="e">
        <f>((VALUE(MID(Соперники!AA76,8,1))))</f>
        <v>#VALUE!</v>
      </c>
      <c r="AF27" s="54" t="e">
        <f>((VALUE(MID(Соперники!AA76,9,1))))</f>
        <v>#VALUE!</v>
      </c>
      <c r="AG27" s="54" t="e">
        <f>((VALUE(MID(Соперники!AA76,10,1))))</f>
        <v>#VALUE!</v>
      </c>
      <c r="AH27" s="54" t="e">
        <f>((VALUE(MID(Соперники!AA76,11,1))))</f>
        <v>#VALUE!</v>
      </c>
      <c r="AI27" s="54" t="e">
        <f>((VALUE(MID(Соперники!AA76,12,1))))</f>
        <v>#VALUE!</v>
      </c>
      <c r="AJ27" s="54" t="e">
        <f>((VALUE(MID(Соперники!AA76,13,1))))</f>
        <v>#VALUE!</v>
      </c>
      <c r="AK27" s="54" t="e">
        <f>((VALUE(MID(Соперники!AA76,14,1))))</f>
        <v>#VALUE!</v>
      </c>
      <c r="AL27" s="54" t="e">
        <f>((VALUE(MID(Соперники!AA76,15,1))))</f>
        <v>#VALUE!</v>
      </c>
      <c r="AM27" s="54" t="e">
        <f>((VALUE(MID(Соперники!AA76,16,1))))</f>
        <v>#VALUE!</v>
      </c>
      <c r="AN27" s="54" t="e">
        <f>((VALUE(MID(Соперники!AA76,17,1))))</f>
        <v>#VALUE!</v>
      </c>
      <c r="AO27" s="54" t="e">
        <f>((VALUE(MID(Соперники!AA76,18,1))))</f>
        <v>#VALUE!</v>
      </c>
      <c r="AP27" s="54" t="e">
        <f>((VALUE(MID(Соперники!AA76,19,1))))</f>
        <v>#VALUE!</v>
      </c>
      <c r="AQ27" s="54" t="e">
        <f>((VALUE(MID(Соперники!AA76,20,1))))</f>
        <v>#VALUE!</v>
      </c>
      <c r="AR27" s="19">
        <f>IF(Соперники!AU76&lt;&gt;"",Соперники!AU76,"")</f>
      </c>
      <c r="BI27" s="67" t="e">
        <f t="shared" si="49"/>
        <v>#VALUE!</v>
      </c>
      <c r="BJ27" s="67" t="e">
        <f t="shared" si="50"/>
        <v>#VALUE!</v>
      </c>
      <c r="BK27" s="67" t="e">
        <f t="shared" si="51"/>
        <v>#VALUE!</v>
      </c>
      <c r="BL27" s="67" t="e">
        <f t="shared" si="52"/>
        <v>#VALUE!</v>
      </c>
      <c r="BM27" s="67" t="e">
        <f t="shared" si="53"/>
        <v>#VALUE!</v>
      </c>
      <c r="BN27" s="67" t="e">
        <f t="shared" si="54"/>
        <v>#VALUE!</v>
      </c>
      <c r="BO27" s="67" t="e">
        <f t="shared" si="55"/>
        <v>#VALUE!</v>
      </c>
      <c r="BP27" s="67" t="e">
        <f t="shared" si="56"/>
        <v>#VALUE!</v>
      </c>
      <c r="BQ27" s="67" t="e">
        <f t="shared" si="57"/>
        <v>#VALUE!</v>
      </c>
      <c r="BR27" s="67" t="e">
        <f t="shared" si="58"/>
        <v>#VALUE!</v>
      </c>
      <c r="BS27" s="67" t="e">
        <f t="shared" si="59"/>
        <v>#VALUE!</v>
      </c>
      <c r="BT27" s="67" t="e">
        <f t="shared" si="60"/>
        <v>#VALUE!</v>
      </c>
      <c r="BU27" s="67" t="e">
        <f t="shared" si="61"/>
        <v>#VALUE!</v>
      </c>
      <c r="BV27" s="67" t="e">
        <f t="shared" si="62"/>
        <v>#VALUE!</v>
      </c>
      <c r="BW27" s="67" t="e">
        <f t="shared" si="63"/>
        <v>#VALUE!</v>
      </c>
      <c r="BX27" s="67" t="e">
        <f t="shared" si="64"/>
        <v>#VALUE!</v>
      </c>
      <c r="BY27" s="67" t="e">
        <f t="shared" si="65"/>
        <v>#VALUE!</v>
      </c>
      <c r="BZ27" s="67" t="e">
        <f t="shared" si="66"/>
        <v>#VALUE!</v>
      </c>
      <c r="CA27" s="67" t="e">
        <f t="shared" si="67"/>
        <v>#VALUE!</v>
      </c>
      <c r="CB27" s="67" t="e">
        <f t="shared" si="68"/>
        <v>#VALUE!</v>
      </c>
      <c r="CC27" s="67"/>
      <c r="CD27" s="67" t="e">
        <f t="shared" si="69"/>
        <v>#VALUE!</v>
      </c>
      <c r="CE27" s="67" t="e">
        <f t="shared" si="70"/>
        <v>#VALUE!</v>
      </c>
      <c r="CF27" s="67" t="e">
        <f t="shared" si="71"/>
        <v>#VALUE!</v>
      </c>
      <c r="CG27" s="67" t="e">
        <f t="shared" si="72"/>
        <v>#VALUE!</v>
      </c>
      <c r="CH27" s="67" t="e">
        <f t="shared" si="73"/>
        <v>#VALUE!</v>
      </c>
      <c r="CI27" s="67" t="e">
        <f t="shared" si="74"/>
        <v>#VALUE!</v>
      </c>
      <c r="CJ27" s="67" t="e">
        <f t="shared" si="75"/>
        <v>#VALUE!</v>
      </c>
      <c r="CK27" s="67" t="e">
        <f t="shared" si="76"/>
        <v>#VALUE!</v>
      </c>
      <c r="CL27" s="67" t="e">
        <f t="shared" si="77"/>
        <v>#VALUE!</v>
      </c>
      <c r="CM27" s="67" t="e">
        <f t="shared" si="78"/>
        <v>#VALUE!</v>
      </c>
      <c r="CN27" s="67" t="e">
        <f t="shared" si="79"/>
        <v>#VALUE!</v>
      </c>
      <c r="CO27" s="67" t="e">
        <f t="shared" si="80"/>
        <v>#VALUE!</v>
      </c>
      <c r="CP27" s="67" t="e">
        <f t="shared" si="81"/>
        <v>#VALUE!</v>
      </c>
      <c r="CQ27" s="67" t="e">
        <f t="shared" si="82"/>
        <v>#VALUE!</v>
      </c>
      <c r="CR27" s="67" t="e">
        <f t="shared" si="83"/>
        <v>#VALUE!</v>
      </c>
      <c r="CS27" s="67" t="e">
        <f t="shared" si="84"/>
        <v>#VALUE!</v>
      </c>
      <c r="CT27" s="67" t="e">
        <f t="shared" si="85"/>
        <v>#VALUE!</v>
      </c>
      <c r="CU27" s="67" t="e">
        <f t="shared" si="86"/>
        <v>#VALUE!</v>
      </c>
      <c r="CV27" s="67" t="e">
        <f t="shared" si="87"/>
        <v>#VALUE!</v>
      </c>
      <c r="CW27" s="67" t="e">
        <f t="shared" si="88"/>
        <v>#VALUE!</v>
      </c>
      <c r="CY27" s="66">
        <f t="shared" si="89"/>
        <v>0</v>
      </c>
      <c r="CZ27" s="66">
        <f t="shared" si="90"/>
        <v>0</v>
      </c>
      <c r="DB27" s="66">
        <f t="shared" si="91"/>
        <v>0</v>
      </c>
      <c r="DD27" s="67">
        <f t="shared" si="92"/>
        <v>0</v>
      </c>
      <c r="DE27" s="67">
        <f t="shared" si="93"/>
        <v>0</v>
      </c>
      <c r="DF27" s="67">
        <f t="shared" si="94"/>
        <v>0</v>
      </c>
      <c r="DH27" s="67">
        <f t="shared" si="95"/>
        <v>0</v>
      </c>
      <c r="DI27" s="67">
        <f t="shared" si="96"/>
        <v>0</v>
      </c>
      <c r="DJ27" s="67">
        <f t="shared" si="97"/>
        <v>0</v>
      </c>
    </row>
    <row r="28" spans="61:101" ht="15" customHeight="1"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</row>
    <row r="29" spans="1:101" ht="15" customHeight="1">
      <c r="A29" s="29" t="s">
        <v>1</v>
      </c>
      <c r="B29" s="114" t="s">
        <v>2</v>
      </c>
      <c r="C29" s="115"/>
      <c r="D29" s="115"/>
      <c r="E29" s="115"/>
      <c r="F29" s="115"/>
      <c r="G29" s="115"/>
      <c r="H29" s="116"/>
      <c r="I29" s="113" t="s">
        <v>3</v>
      </c>
      <c r="J29" s="11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BI29" s="68" t="str">
        <f aca="true" t="shared" si="98" ref="BI29:BI49">$I$30</f>
        <v>*</v>
      </c>
      <c r="BJ29" s="68" t="str">
        <f aca="true" t="shared" si="99" ref="BJ29:BJ49">$I$31</f>
        <v>*</v>
      </c>
      <c r="BK29" s="68" t="str">
        <f aca="true" t="shared" si="100" ref="BK29:BK49">$I$32</f>
        <v>*</v>
      </c>
      <c r="BL29" s="68" t="str">
        <f aca="true" t="shared" si="101" ref="BL29:BL49">$I$33</f>
        <v>*</v>
      </c>
      <c r="BM29" s="68" t="str">
        <f aca="true" t="shared" si="102" ref="BM29:BM49">$I$34</f>
        <v>*</v>
      </c>
      <c r="BN29" s="68" t="str">
        <f aca="true" t="shared" si="103" ref="BN29:BN49">$I$35</f>
        <v>*</v>
      </c>
      <c r="BO29" s="68" t="str">
        <f aca="true" t="shared" si="104" ref="BO29:BO49">$I$36</f>
        <v>*</v>
      </c>
      <c r="BP29" s="68" t="str">
        <f aca="true" t="shared" si="105" ref="BP29:BP49">$I$37</f>
        <v>*</v>
      </c>
      <c r="BQ29" s="68" t="str">
        <f aca="true" t="shared" si="106" ref="BQ29:BQ49">$I$38</f>
        <v>*</v>
      </c>
      <c r="BR29" s="68" t="str">
        <f aca="true" t="shared" si="107" ref="BR29:BR49">$I$39</f>
        <v>*</v>
      </c>
      <c r="BS29" s="68" t="str">
        <f aca="true" t="shared" si="108" ref="BS29:BS49">$I$40</f>
        <v>*</v>
      </c>
      <c r="BT29" s="68" t="str">
        <f aca="true" t="shared" si="109" ref="BT29:BT49">$I$41</f>
        <v>*</v>
      </c>
      <c r="BU29" s="68" t="str">
        <f aca="true" t="shared" si="110" ref="BU29:BU49">$I$42</f>
        <v>*</v>
      </c>
      <c r="BV29" s="68" t="str">
        <f aca="true" t="shared" si="111" ref="BV29:BV49">$I$43</f>
        <v>*</v>
      </c>
      <c r="BW29" s="68" t="str">
        <f aca="true" t="shared" si="112" ref="BW29:BW49">$I$44</f>
        <v>*</v>
      </c>
      <c r="BX29" s="68" t="str">
        <f aca="true" t="shared" si="113" ref="BX29:BX49">$I$45</f>
        <v>*</v>
      </c>
      <c r="BY29" s="68" t="str">
        <f aca="true" t="shared" si="114" ref="BY29:BY49">$I$46</f>
        <v>*</v>
      </c>
      <c r="BZ29" s="68" t="str">
        <f aca="true" t="shared" si="115" ref="BZ29:BZ49">$I$47</f>
        <v>*</v>
      </c>
      <c r="CA29" s="68" t="str">
        <f aca="true" t="shared" si="116" ref="CA29:CA49">$I$48</f>
        <v>*</v>
      </c>
      <c r="CB29" s="68" t="str">
        <f aca="true" t="shared" si="117" ref="CB29:CB49">$I$49</f>
        <v>*</v>
      </c>
      <c r="CC29" s="67"/>
      <c r="CD29" s="68" t="str">
        <f aca="true" t="shared" si="118" ref="CD29:CD49">$I$30</f>
        <v>*</v>
      </c>
      <c r="CE29" s="68" t="str">
        <f aca="true" t="shared" si="119" ref="CE29:CE49">$I$31</f>
        <v>*</v>
      </c>
      <c r="CF29" s="68" t="str">
        <f aca="true" t="shared" si="120" ref="CF29:CF49">$I$32</f>
        <v>*</v>
      </c>
      <c r="CG29" s="68" t="str">
        <f aca="true" t="shared" si="121" ref="CG29:CG49">$I$33</f>
        <v>*</v>
      </c>
      <c r="CH29" s="68" t="str">
        <f aca="true" t="shared" si="122" ref="CH29:CH49">$I$34</f>
        <v>*</v>
      </c>
      <c r="CI29" s="68" t="str">
        <f aca="true" t="shared" si="123" ref="CI29:CI49">$I$35</f>
        <v>*</v>
      </c>
      <c r="CJ29" s="68" t="str">
        <f aca="true" t="shared" si="124" ref="CJ29:CJ49">$I$36</f>
        <v>*</v>
      </c>
      <c r="CK29" s="68" t="str">
        <f aca="true" t="shared" si="125" ref="CK29:CK49">$I$37</f>
        <v>*</v>
      </c>
      <c r="CL29" s="68" t="str">
        <f aca="true" t="shared" si="126" ref="CL29:CL49">$I$38</f>
        <v>*</v>
      </c>
      <c r="CM29" s="68" t="str">
        <f aca="true" t="shared" si="127" ref="CM29:CM49">$I$39</f>
        <v>*</v>
      </c>
      <c r="CN29" s="68" t="str">
        <f aca="true" t="shared" si="128" ref="CN29:CN49">$I$40</f>
        <v>*</v>
      </c>
      <c r="CO29" s="68" t="str">
        <f aca="true" t="shared" si="129" ref="CO29:CO49">$I$41</f>
        <v>*</v>
      </c>
      <c r="CP29" s="68" t="str">
        <f aca="true" t="shared" si="130" ref="CP29:CP49">$I$42</f>
        <v>*</v>
      </c>
      <c r="CQ29" s="68" t="str">
        <f aca="true" t="shared" si="131" ref="CQ29:CQ49">$I$43</f>
        <v>*</v>
      </c>
      <c r="CR29" s="68" t="str">
        <f aca="true" t="shared" si="132" ref="CR29:CR49">$I$44</f>
        <v>*</v>
      </c>
      <c r="CS29" s="68" t="str">
        <f aca="true" t="shared" si="133" ref="CS29:CS49">$I$45</f>
        <v>*</v>
      </c>
      <c r="CT29" s="68" t="str">
        <f aca="true" t="shared" si="134" ref="CT29:CT49">$I$46</f>
        <v>*</v>
      </c>
      <c r="CU29" s="68" t="str">
        <f aca="true" t="shared" si="135" ref="CU29:CU49">$I$47</f>
        <v>*</v>
      </c>
      <c r="CV29" s="68" t="str">
        <f aca="true" t="shared" si="136" ref="CV29:CV49">$I$48</f>
        <v>*</v>
      </c>
      <c r="CW29" s="68" t="str">
        <f aca="true" t="shared" si="137" ref="CW29:CW49">$I$49</f>
        <v>*</v>
      </c>
    </row>
    <row r="30" spans="1:101" ht="15">
      <c r="A30" s="30">
        <v>1</v>
      </c>
      <c r="B30" s="123" t="s">
        <v>73</v>
      </c>
      <c r="C30" s="124"/>
      <c r="D30" s="124"/>
      <c r="E30" s="124"/>
      <c r="F30" s="124"/>
      <c r="G30" s="124"/>
      <c r="H30" s="125"/>
      <c r="I30" s="121" t="s">
        <v>25</v>
      </c>
      <c r="J30" s="122"/>
      <c r="BI30" s="68" t="str">
        <f t="shared" si="98"/>
        <v>*</v>
      </c>
      <c r="BJ30" s="68" t="str">
        <f t="shared" si="99"/>
        <v>*</v>
      </c>
      <c r="BK30" s="68" t="str">
        <f t="shared" si="100"/>
        <v>*</v>
      </c>
      <c r="BL30" s="68" t="str">
        <f t="shared" si="101"/>
        <v>*</v>
      </c>
      <c r="BM30" s="68" t="str">
        <f t="shared" si="102"/>
        <v>*</v>
      </c>
      <c r="BN30" s="68" t="str">
        <f t="shared" si="103"/>
        <v>*</v>
      </c>
      <c r="BO30" s="68" t="str">
        <f t="shared" si="104"/>
        <v>*</v>
      </c>
      <c r="BP30" s="68" t="str">
        <f t="shared" si="105"/>
        <v>*</v>
      </c>
      <c r="BQ30" s="68" t="str">
        <f t="shared" si="106"/>
        <v>*</v>
      </c>
      <c r="BR30" s="68" t="str">
        <f t="shared" si="107"/>
        <v>*</v>
      </c>
      <c r="BS30" s="68" t="str">
        <f t="shared" si="108"/>
        <v>*</v>
      </c>
      <c r="BT30" s="68" t="str">
        <f t="shared" si="109"/>
        <v>*</v>
      </c>
      <c r="BU30" s="68" t="str">
        <f t="shared" si="110"/>
        <v>*</v>
      </c>
      <c r="BV30" s="68" t="str">
        <f t="shared" si="111"/>
        <v>*</v>
      </c>
      <c r="BW30" s="68" t="str">
        <f t="shared" si="112"/>
        <v>*</v>
      </c>
      <c r="BX30" s="68" t="str">
        <f t="shared" si="113"/>
        <v>*</v>
      </c>
      <c r="BY30" s="68" t="str">
        <f t="shared" si="114"/>
        <v>*</v>
      </c>
      <c r="BZ30" s="68" t="str">
        <f t="shared" si="115"/>
        <v>*</v>
      </c>
      <c r="CA30" s="68" t="str">
        <f t="shared" si="116"/>
        <v>*</v>
      </c>
      <c r="CB30" s="68" t="str">
        <f t="shared" si="117"/>
        <v>*</v>
      </c>
      <c r="CC30" s="67"/>
      <c r="CD30" s="68" t="str">
        <f t="shared" si="118"/>
        <v>*</v>
      </c>
      <c r="CE30" s="68" t="str">
        <f t="shared" si="119"/>
        <v>*</v>
      </c>
      <c r="CF30" s="68" t="str">
        <f t="shared" si="120"/>
        <v>*</v>
      </c>
      <c r="CG30" s="68" t="str">
        <f t="shared" si="121"/>
        <v>*</v>
      </c>
      <c r="CH30" s="68" t="str">
        <f t="shared" si="122"/>
        <v>*</v>
      </c>
      <c r="CI30" s="68" t="str">
        <f t="shared" si="123"/>
        <v>*</v>
      </c>
      <c r="CJ30" s="68" t="str">
        <f t="shared" si="124"/>
        <v>*</v>
      </c>
      <c r="CK30" s="68" t="str">
        <f t="shared" si="125"/>
        <v>*</v>
      </c>
      <c r="CL30" s="68" t="str">
        <f t="shared" si="126"/>
        <v>*</v>
      </c>
      <c r="CM30" s="68" t="str">
        <f t="shared" si="127"/>
        <v>*</v>
      </c>
      <c r="CN30" s="68" t="str">
        <f t="shared" si="128"/>
        <v>*</v>
      </c>
      <c r="CO30" s="68" t="str">
        <f t="shared" si="129"/>
        <v>*</v>
      </c>
      <c r="CP30" s="68" t="str">
        <f t="shared" si="130"/>
        <v>*</v>
      </c>
      <c r="CQ30" s="68" t="str">
        <f t="shared" si="131"/>
        <v>*</v>
      </c>
      <c r="CR30" s="68" t="str">
        <f t="shared" si="132"/>
        <v>*</v>
      </c>
      <c r="CS30" s="68" t="str">
        <f t="shared" si="133"/>
        <v>*</v>
      </c>
      <c r="CT30" s="68" t="str">
        <f t="shared" si="134"/>
        <v>*</v>
      </c>
      <c r="CU30" s="68" t="str">
        <f t="shared" si="135"/>
        <v>*</v>
      </c>
      <c r="CV30" s="68" t="str">
        <f t="shared" si="136"/>
        <v>*</v>
      </c>
      <c r="CW30" s="68" t="str">
        <f t="shared" si="137"/>
        <v>*</v>
      </c>
    </row>
    <row r="31" spans="1:101" ht="15">
      <c r="A31" s="30">
        <v>2</v>
      </c>
      <c r="B31" s="123" t="s">
        <v>56</v>
      </c>
      <c r="C31" s="126"/>
      <c r="D31" s="126"/>
      <c r="E31" s="126"/>
      <c r="F31" s="126"/>
      <c r="G31" s="126"/>
      <c r="H31" s="127"/>
      <c r="I31" s="121" t="s">
        <v>25</v>
      </c>
      <c r="J31" s="122"/>
      <c r="BI31" s="68" t="str">
        <f t="shared" si="98"/>
        <v>*</v>
      </c>
      <c r="BJ31" s="68" t="str">
        <f t="shared" si="99"/>
        <v>*</v>
      </c>
      <c r="BK31" s="68" t="str">
        <f t="shared" si="100"/>
        <v>*</v>
      </c>
      <c r="BL31" s="68" t="str">
        <f t="shared" si="101"/>
        <v>*</v>
      </c>
      <c r="BM31" s="68" t="str">
        <f t="shared" si="102"/>
        <v>*</v>
      </c>
      <c r="BN31" s="68" t="str">
        <f t="shared" si="103"/>
        <v>*</v>
      </c>
      <c r="BO31" s="68" t="str">
        <f t="shared" si="104"/>
        <v>*</v>
      </c>
      <c r="BP31" s="68" t="str">
        <f t="shared" si="105"/>
        <v>*</v>
      </c>
      <c r="BQ31" s="68" t="str">
        <f t="shared" si="106"/>
        <v>*</v>
      </c>
      <c r="BR31" s="68" t="str">
        <f t="shared" si="107"/>
        <v>*</v>
      </c>
      <c r="BS31" s="68" t="str">
        <f t="shared" si="108"/>
        <v>*</v>
      </c>
      <c r="BT31" s="68" t="str">
        <f t="shared" si="109"/>
        <v>*</v>
      </c>
      <c r="BU31" s="68" t="str">
        <f t="shared" si="110"/>
        <v>*</v>
      </c>
      <c r="BV31" s="68" t="str">
        <f t="shared" si="111"/>
        <v>*</v>
      </c>
      <c r="BW31" s="68" t="str">
        <f t="shared" si="112"/>
        <v>*</v>
      </c>
      <c r="BX31" s="68" t="str">
        <f t="shared" si="113"/>
        <v>*</v>
      </c>
      <c r="BY31" s="68" t="str">
        <f t="shared" si="114"/>
        <v>*</v>
      </c>
      <c r="BZ31" s="68" t="str">
        <f t="shared" si="115"/>
        <v>*</v>
      </c>
      <c r="CA31" s="68" t="str">
        <f t="shared" si="116"/>
        <v>*</v>
      </c>
      <c r="CB31" s="68" t="str">
        <f t="shared" si="117"/>
        <v>*</v>
      </c>
      <c r="CC31" s="67"/>
      <c r="CD31" s="68" t="str">
        <f t="shared" si="118"/>
        <v>*</v>
      </c>
      <c r="CE31" s="68" t="str">
        <f t="shared" si="119"/>
        <v>*</v>
      </c>
      <c r="CF31" s="68" t="str">
        <f t="shared" si="120"/>
        <v>*</v>
      </c>
      <c r="CG31" s="68" t="str">
        <f t="shared" si="121"/>
        <v>*</v>
      </c>
      <c r="CH31" s="68" t="str">
        <f t="shared" si="122"/>
        <v>*</v>
      </c>
      <c r="CI31" s="68" t="str">
        <f t="shared" si="123"/>
        <v>*</v>
      </c>
      <c r="CJ31" s="68" t="str">
        <f t="shared" si="124"/>
        <v>*</v>
      </c>
      <c r="CK31" s="68" t="str">
        <f t="shared" si="125"/>
        <v>*</v>
      </c>
      <c r="CL31" s="68" t="str">
        <f t="shared" si="126"/>
        <v>*</v>
      </c>
      <c r="CM31" s="68" t="str">
        <f t="shared" si="127"/>
        <v>*</v>
      </c>
      <c r="CN31" s="68" t="str">
        <f t="shared" si="128"/>
        <v>*</v>
      </c>
      <c r="CO31" s="68" t="str">
        <f t="shared" si="129"/>
        <v>*</v>
      </c>
      <c r="CP31" s="68" t="str">
        <f t="shared" si="130"/>
        <v>*</v>
      </c>
      <c r="CQ31" s="68" t="str">
        <f t="shared" si="131"/>
        <v>*</v>
      </c>
      <c r="CR31" s="68" t="str">
        <f t="shared" si="132"/>
        <v>*</v>
      </c>
      <c r="CS31" s="68" t="str">
        <f t="shared" si="133"/>
        <v>*</v>
      </c>
      <c r="CT31" s="68" t="str">
        <f t="shared" si="134"/>
        <v>*</v>
      </c>
      <c r="CU31" s="68" t="str">
        <f t="shared" si="135"/>
        <v>*</v>
      </c>
      <c r="CV31" s="68" t="str">
        <f t="shared" si="136"/>
        <v>*</v>
      </c>
      <c r="CW31" s="68" t="str">
        <f t="shared" si="137"/>
        <v>*</v>
      </c>
    </row>
    <row r="32" spans="1:101" ht="15">
      <c r="A32" s="30">
        <v>3</v>
      </c>
      <c r="B32" s="123" t="s">
        <v>74</v>
      </c>
      <c r="C32" s="124"/>
      <c r="D32" s="124"/>
      <c r="E32" s="124"/>
      <c r="F32" s="124"/>
      <c r="G32" s="124"/>
      <c r="H32" s="125"/>
      <c r="I32" s="121" t="s">
        <v>25</v>
      </c>
      <c r="J32" s="122"/>
      <c r="BI32" s="68" t="str">
        <f t="shared" si="98"/>
        <v>*</v>
      </c>
      <c r="BJ32" s="68" t="str">
        <f t="shared" si="99"/>
        <v>*</v>
      </c>
      <c r="BK32" s="68" t="str">
        <f t="shared" si="100"/>
        <v>*</v>
      </c>
      <c r="BL32" s="68" t="str">
        <f t="shared" si="101"/>
        <v>*</v>
      </c>
      <c r="BM32" s="68" t="str">
        <f t="shared" si="102"/>
        <v>*</v>
      </c>
      <c r="BN32" s="68" t="str">
        <f t="shared" si="103"/>
        <v>*</v>
      </c>
      <c r="BO32" s="68" t="str">
        <f t="shared" si="104"/>
        <v>*</v>
      </c>
      <c r="BP32" s="68" t="str">
        <f t="shared" si="105"/>
        <v>*</v>
      </c>
      <c r="BQ32" s="68" t="str">
        <f t="shared" si="106"/>
        <v>*</v>
      </c>
      <c r="BR32" s="68" t="str">
        <f t="shared" si="107"/>
        <v>*</v>
      </c>
      <c r="BS32" s="68" t="str">
        <f t="shared" si="108"/>
        <v>*</v>
      </c>
      <c r="BT32" s="68" t="str">
        <f t="shared" si="109"/>
        <v>*</v>
      </c>
      <c r="BU32" s="68" t="str">
        <f t="shared" si="110"/>
        <v>*</v>
      </c>
      <c r="BV32" s="68" t="str">
        <f t="shared" si="111"/>
        <v>*</v>
      </c>
      <c r="BW32" s="68" t="str">
        <f t="shared" si="112"/>
        <v>*</v>
      </c>
      <c r="BX32" s="68" t="str">
        <f t="shared" si="113"/>
        <v>*</v>
      </c>
      <c r="BY32" s="68" t="str">
        <f t="shared" si="114"/>
        <v>*</v>
      </c>
      <c r="BZ32" s="68" t="str">
        <f t="shared" si="115"/>
        <v>*</v>
      </c>
      <c r="CA32" s="68" t="str">
        <f t="shared" si="116"/>
        <v>*</v>
      </c>
      <c r="CB32" s="68" t="str">
        <f t="shared" si="117"/>
        <v>*</v>
      </c>
      <c r="CD32" s="68" t="str">
        <f t="shared" si="118"/>
        <v>*</v>
      </c>
      <c r="CE32" s="68" t="str">
        <f t="shared" si="119"/>
        <v>*</v>
      </c>
      <c r="CF32" s="68" t="str">
        <f t="shared" si="120"/>
        <v>*</v>
      </c>
      <c r="CG32" s="68" t="str">
        <f t="shared" si="121"/>
        <v>*</v>
      </c>
      <c r="CH32" s="68" t="str">
        <f t="shared" si="122"/>
        <v>*</v>
      </c>
      <c r="CI32" s="68" t="str">
        <f t="shared" si="123"/>
        <v>*</v>
      </c>
      <c r="CJ32" s="68" t="str">
        <f t="shared" si="124"/>
        <v>*</v>
      </c>
      <c r="CK32" s="68" t="str">
        <f t="shared" si="125"/>
        <v>*</v>
      </c>
      <c r="CL32" s="68" t="str">
        <f t="shared" si="126"/>
        <v>*</v>
      </c>
      <c r="CM32" s="68" t="str">
        <f t="shared" si="127"/>
        <v>*</v>
      </c>
      <c r="CN32" s="68" t="str">
        <f t="shared" si="128"/>
        <v>*</v>
      </c>
      <c r="CO32" s="68" t="str">
        <f t="shared" si="129"/>
        <v>*</v>
      </c>
      <c r="CP32" s="68" t="str">
        <f t="shared" si="130"/>
        <v>*</v>
      </c>
      <c r="CQ32" s="68" t="str">
        <f t="shared" si="131"/>
        <v>*</v>
      </c>
      <c r="CR32" s="68" t="str">
        <f t="shared" si="132"/>
        <v>*</v>
      </c>
      <c r="CS32" s="68" t="str">
        <f t="shared" si="133"/>
        <v>*</v>
      </c>
      <c r="CT32" s="68" t="str">
        <f t="shared" si="134"/>
        <v>*</v>
      </c>
      <c r="CU32" s="68" t="str">
        <f t="shared" si="135"/>
        <v>*</v>
      </c>
      <c r="CV32" s="68" t="str">
        <f t="shared" si="136"/>
        <v>*</v>
      </c>
      <c r="CW32" s="68" t="str">
        <f t="shared" si="137"/>
        <v>*</v>
      </c>
    </row>
    <row r="33" spans="1:101" ht="15">
      <c r="A33" s="30">
        <v>4</v>
      </c>
      <c r="B33" s="123" t="s">
        <v>57</v>
      </c>
      <c r="C33" s="124"/>
      <c r="D33" s="124"/>
      <c r="E33" s="124"/>
      <c r="F33" s="124"/>
      <c r="G33" s="124"/>
      <c r="H33" s="125"/>
      <c r="I33" s="121" t="s">
        <v>25</v>
      </c>
      <c r="J33" s="122"/>
      <c r="BI33" s="68" t="str">
        <f t="shared" si="98"/>
        <v>*</v>
      </c>
      <c r="BJ33" s="68" t="str">
        <f t="shared" si="99"/>
        <v>*</v>
      </c>
      <c r="BK33" s="68" t="str">
        <f t="shared" si="100"/>
        <v>*</v>
      </c>
      <c r="BL33" s="68" t="str">
        <f t="shared" si="101"/>
        <v>*</v>
      </c>
      <c r="BM33" s="68" t="str">
        <f t="shared" si="102"/>
        <v>*</v>
      </c>
      <c r="BN33" s="68" t="str">
        <f t="shared" si="103"/>
        <v>*</v>
      </c>
      <c r="BO33" s="68" t="str">
        <f t="shared" si="104"/>
        <v>*</v>
      </c>
      <c r="BP33" s="68" t="str">
        <f t="shared" si="105"/>
        <v>*</v>
      </c>
      <c r="BQ33" s="68" t="str">
        <f t="shared" si="106"/>
        <v>*</v>
      </c>
      <c r="BR33" s="68" t="str">
        <f t="shared" si="107"/>
        <v>*</v>
      </c>
      <c r="BS33" s="68" t="str">
        <f t="shared" si="108"/>
        <v>*</v>
      </c>
      <c r="BT33" s="68" t="str">
        <f t="shared" si="109"/>
        <v>*</v>
      </c>
      <c r="BU33" s="68" t="str">
        <f t="shared" si="110"/>
        <v>*</v>
      </c>
      <c r="BV33" s="68" t="str">
        <f t="shared" si="111"/>
        <v>*</v>
      </c>
      <c r="BW33" s="68" t="str">
        <f t="shared" si="112"/>
        <v>*</v>
      </c>
      <c r="BX33" s="68" t="str">
        <f t="shared" si="113"/>
        <v>*</v>
      </c>
      <c r="BY33" s="68" t="str">
        <f t="shared" si="114"/>
        <v>*</v>
      </c>
      <c r="BZ33" s="68" t="str">
        <f t="shared" si="115"/>
        <v>*</v>
      </c>
      <c r="CA33" s="68" t="str">
        <f t="shared" si="116"/>
        <v>*</v>
      </c>
      <c r="CB33" s="68" t="str">
        <f t="shared" si="117"/>
        <v>*</v>
      </c>
      <c r="CD33" s="68" t="str">
        <f t="shared" si="118"/>
        <v>*</v>
      </c>
      <c r="CE33" s="68" t="str">
        <f t="shared" si="119"/>
        <v>*</v>
      </c>
      <c r="CF33" s="68" t="str">
        <f t="shared" si="120"/>
        <v>*</v>
      </c>
      <c r="CG33" s="68" t="str">
        <f t="shared" si="121"/>
        <v>*</v>
      </c>
      <c r="CH33" s="68" t="str">
        <f t="shared" si="122"/>
        <v>*</v>
      </c>
      <c r="CI33" s="68" t="str">
        <f t="shared" si="123"/>
        <v>*</v>
      </c>
      <c r="CJ33" s="68" t="str">
        <f t="shared" si="124"/>
        <v>*</v>
      </c>
      <c r="CK33" s="68" t="str">
        <f t="shared" si="125"/>
        <v>*</v>
      </c>
      <c r="CL33" s="68" t="str">
        <f t="shared" si="126"/>
        <v>*</v>
      </c>
      <c r="CM33" s="68" t="str">
        <f t="shared" si="127"/>
        <v>*</v>
      </c>
      <c r="CN33" s="68" t="str">
        <f t="shared" si="128"/>
        <v>*</v>
      </c>
      <c r="CO33" s="68" t="str">
        <f t="shared" si="129"/>
        <v>*</v>
      </c>
      <c r="CP33" s="68" t="str">
        <f t="shared" si="130"/>
        <v>*</v>
      </c>
      <c r="CQ33" s="68" t="str">
        <f t="shared" si="131"/>
        <v>*</v>
      </c>
      <c r="CR33" s="68" t="str">
        <f t="shared" si="132"/>
        <v>*</v>
      </c>
      <c r="CS33" s="68" t="str">
        <f t="shared" si="133"/>
        <v>*</v>
      </c>
      <c r="CT33" s="68" t="str">
        <f t="shared" si="134"/>
        <v>*</v>
      </c>
      <c r="CU33" s="68" t="str">
        <f t="shared" si="135"/>
        <v>*</v>
      </c>
      <c r="CV33" s="68" t="str">
        <f t="shared" si="136"/>
        <v>*</v>
      </c>
      <c r="CW33" s="68" t="str">
        <f t="shared" si="137"/>
        <v>*</v>
      </c>
    </row>
    <row r="34" spans="1:101" ht="15">
      <c r="A34" s="30">
        <v>5</v>
      </c>
      <c r="B34" s="123" t="s">
        <v>75</v>
      </c>
      <c r="C34" s="124"/>
      <c r="D34" s="124"/>
      <c r="E34" s="124"/>
      <c r="F34" s="124"/>
      <c r="G34" s="124"/>
      <c r="H34" s="125"/>
      <c r="I34" s="121" t="s">
        <v>25</v>
      </c>
      <c r="J34" s="122"/>
      <c r="BI34" s="68" t="str">
        <f t="shared" si="98"/>
        <v>*</v>
      </c>
      <c r="BJ34" s="68" t="str">
        <f t="shared" si="99"/>
        <v>*</v>
      </c>
      <c r="BK34" s="68" t="str">
        <f t="shared" si="100"/>
        <v>*</v>
      </c>
      <c r="BL34" s="68" t="str">
        <f t="shared" si="101"/>
        <v>*</v>
      </c>
      <c r="BM34" s="68" t="str">
        <f t="shared" si="102"/>
        <v>*</v>
      </c>
      <c r="BN34" s="68" t="str">
        <f t="shared" si="103"/>
        <v>*</v>
      </c>
      <c r="BO34" s="68" t="str">
        <f t="shared" si="104"/>
        <v>*</v>
      </c>
      <c r="BP34" s="68" t="str">
        <f t="shared" si="105"/>
        <v>*</v>
      </c>
      <c r="BQ34" s="68" t="str">
        <f t="shared" si="106"/>
        <v>*</v>
      </c>
      <c r="BR34" s="68" t="str">
        <f t="shared" si="107"/>
        <v>*</v>
      </c>
      <c r="BS34" s="68" t="str">
        <f t="shared" si="108"/>
        <v>*</v>
      </c>
      <c r="BT34" s="68" t="str">
        <f t="shared" si="109"/>
        <v>*</v>
      </c>
      <c r="BU34" s="68" t="str">
        <f t="shared" si="110"/>
        <v>*</v>
      </c>
      <c r="BV34" s="68" t="str">
        <f t="shared" si="111"/>
        <v>*</v>
      </c>
      <c r="BW34" s="68" t="str">
        <f t="shared" si="112"/>
        <v>*</v>
      </c>
      <c r="BX34" s="68" t="str">
        <f t="shared" si="113"/>
        <v>*</v>
      </c>
      <c r="BY34" s="68" t="str">
        <f t="shared" si="114"/>
        <v>*</v>
      </c>
      <c r="BZ34" s="68" t="str">
        <f t="shared" si="115"/>
        <v>*</v>
      </c>
      <c r="CA34" s="68" t="str">
        <f t="shared" si="116"/>
        <v>*</v>
      </c>
      <c r="CB34" s="68" t="str">
        <f t="shared" si="117"/>
        <v>*</v>
      </c>
      <c r="CD34" s="68" t="str">
        <f t="shared" si="118"/>
        <v>*</v>
      </c>
      <c r="CE34" s="68" t="str">
        <f t="shared" si="119"/>
        <v>*</v>
      </c>
      <c r="CF34" s="68" t="str">
        <f t="shared" si="120"/>
        <v>*</v>
      </c>
      <c r="CG34" s="68" t="str">
        <f t="shared" si="121"/>
        <v>*</v>
      </c>
      <c r="CH34" s="68" t="str">
        <f t="shared" si="122"/>
        <v>*</v>
      </c>
      <c r="CI34" s="68" t="str">
        <f t="shared" si="123"/>
        <v>*</v>
      </c>
      <c r="CJ34" s="68" t="str">
        <f t="shared" si="124"/>
        <v>*</v>
      </c>
      <c r="CK34" s="68" t="str">
        <f t="shared" si="125"/>
        <v>*</v>
      </c>
      <c r="CL34" s="68" t="str">
        <f t="shared" si="126"/>
        <v>*</v>
      </c>
      <c r="CM34" s="68" t="str">
        <f t="shared" si="127"/>
        <v>*</v>
      </c>
      <c r="CN34" s="68" t="str">
        <f t="shared" si="128"/>
        <v>*</v>
      </c>
      <c r="CO34" s="68" t="str">
        <f t="shared" si="129"/>
        <v>*</v>
      </c>
      <c r="CP34" s="68" t="str">
        <f t="shared" si="130"/>
        <v>*</v>
      </c>
      <c r="CQ34" s="68" t="str">
        <f t="shared" si="131"/>
        <v>*</v>
      </c>
      <c r="CR34" s="68" t="str">
        <f t="shared" si="132"/>
        <v>*</v>
      </c>
      <c r="CS34" s="68" t="str">
        <f t="shared" si="133"/>
        <v>*</v>
      </c>
      <c r="CT34" s="68" t="str">
        <f t="shared" si="134"/>
        <v>*</v>
      </c>
      <c r="CU34" s="68" t="str">
        <f t="shared" si="135"/>
        <v>*</v>
      </c>
      <c r="CV34" s="68" t="str">
        <f t="shared" si="136"/>
        <v>*</v>
      </c>
      <c r="CW34" s="68" t="str">
        <f t="shared" si="137"/>
        <v>*</v>
      </c>
    </row>
    <row r="35" spans="1:101" ht="15">
      <c r="A35" s="30">
        <v>6</v>
      </c>
      <c r="B35" s="123" t="s">
        <v>58</v>
      </c>
      <c r="C35" s="124"/>
      <c r="D35" s="124"/>
      <c r="E35" s="124"/>
      <c r="F35" s="124"/>
      <c r="G35" s="124"/>
      <c r="H35" s="125"/>
      <c r="I35" s="121" t="s">
        <v>25</v>
      </c>
      <c r="J35" s="122"/>
      <c r="BI35" s="68" t="str">
        <f t="shared" si="98"/>
        <v>*</v>
      </c>
      <c r="BJ35" s="68" t="str">
        <f t="shared" si="99"/>
        <v>*</v>
      </c>
      <c r="BK35" s="68" t="str">
        <f t="shared" si="100"/>
        <v>*</v>
      </c>
      <c r="BL35" s="68" t="str">
        <f t="shared" si="101"/>
        <v>*</v>
      </c>
      <c r="BM35" s="68" t="str">
        <f t="shared" si="102"/>
        <v>*</v>
      </c>
      <c r="BN35" s="68" t="str">
        <f t="shared" si="103"/>
        <v>*</v>
      </c>
      <c r="BO35" s="68" t="str">
        <f t="shared" si="104"/>
        <v>*</v>
      </c>
      <c r="BP35" s="68" t="str">
        <f t="shared" si="105"/>
        <v>*</v>
      </c>
      <c r="BQ35" s="68" t="str">
        <f t="shared" si="106"/>
        <v>*</v>
      </c>
      <c r="BR35" s="68" t="str">
        <f t="shared" si="107"/>
        <v>*</v>
      </c>
      <c r="BS35" s="68" t="str">
        <f t="shared" si="108"/>
        <v>*</v>
      </c>
      <c r="BT35" s="68" t="str">
        <f t="shared" si="109"/>
        <v>*</v>
      </c>
      <c r="BU35" s="68" t="str">
        <f t="shared" si="110"/>
        <v>*</v>
      </c>
      <c r="BV35" s="68" t="str">
        <f t="shared" si="111"/>
        <v>*</v>
      </c>
      <c r="BW35" s="68" t="str">
        <f t="shared" si="112"/>
        <v>*</v>
      </c>
      <c r="BX35" s="68" t="str">
        <f t="shared" si="113"/>
        <v>*</v>
      </c>
      <c r="BY35" s="68" t="str">
        <f t="shared" si="114"/>
        <v>*</v>
      </c>
      <c r="BZ35" s="68" t="str">
        <f t="shared" si="115"/>
        <v>*</v>
      </c>
      <c r="CA35" s="68" t="str">
        <f t="shared" si="116"/>
        <v>*</v>
      </c>
      <c r="CB35" s="68" t="str">
        <f t="shared" si="117"/>
        <v>*</v>
      </c>
      <c r="CD35" s="68" t="str">
        <f t="shared" si="118"/>
        <v>*</v>
      </c>
      <c r="CE35" s="68" t="str">
        <f t="shared" si="119"/>
        <v>*</v>
      </c>
      <c r="CF35" s="68" t="str">
        <f t="shared" si="120"/>
        <v>*</v>
      </c>
      <c r="CG35" s="68" t="str">
        <f t="shared" si="121"/>
        <v>*</v>
      </c>
      <c r="CH35" s="68" t="str">
        <f t="shared" si="122"/>
        <v>*</v>
      </c>
      <c r="CI35" s="68" t="str">
        <f t="shared" si="123"/>
        <v>*</v>
      </c>
      <c r="CJ35" s="68" t="str">
        <f t="shared" si="124"/>
        <v>*</v>
      </c>
      <c r="CK35" s="68" t="str">
        <f t="shared" si="125"/>
        <v>*</v>
      </c>
      <c r="CL35" s="68" t="str">
        <f t="shared" si="126"/>
        <v>*</v>
      </c>
      <c r="CM35" s="68" t="str">
        <f t="shared" si="127"/>
        <v>*</v>
      </c>
      <c r="CN35" s="68" t="str">
        <f t="shared" si="128"/>
        <v>*</v>
      </c>
      <c r="CO35" s="68" t="str">
        <f t="shared" si="129"/>
        <v>*</v>
      </c>
      <c r="CP35" s="68" t="str">
        <f t="shared" si="130"/>
        <v>*</v>
      </c>
      <c r="CQ35" s="68" t="str">
        <f t="shared" si="131"/>
        <v>*</v>
      </c>
      <c r="CR35" s="68" t="str">
        <f t="shared" si="132"/>
        <v>*</v>
      </c>
      <c r="CS35" s="68" t="str">
        <f t="shared" si="133"/>
        <v>*</v>
      </c>
      <c r="CT35" s="68" t="str">
        <f t="shared" si="134"/>
        <v>*</v>
      </c>
      <c r="CU35" s="68" t="str">
        <f t="shared" si="135"/>
        <v>*</v>
      </c>
      <c r="CV35" s="68" t="str">
        <f t="shared" si="136"/>
        <v>*</v>
      </c>
      <c r="CW35" s="68" t="str">
        <f t="shared" si="137"/>
        <v>*</v>
      </c>
    </row>
    <row r="36" spans="1:101" ht="15">
      <c r="A36" s="30">
        <v>7</v>
      </c>
      <c r="B36" s="123" t="s">
        <v>59</v>
      </c>
      <c r="C36" s="124"/>
      <c r="D36" s="124"/>
      <c r="E36" s="124"/>
      <c r="F36" s="124"/>
      <c r="G36" s="124"/>
      <c r="H36" s="125"/>
      <c r="I36" s="121" t="s">
        <v>25</v>
      </c>
      <c r="J36" s="122"/>
      <c r="BI36" s="68" t="str">
        <f t="shared" si="98"/>
        <v>*</v>
      </c>
      <c r="BJ36" s="68" t="str">
        <f t="shared" si="99"/>
        <v>*</v>
      </c>
      <c r="BK36" s="68" t="str">
        <f t="shared" si="100"/>
        <v>*</v>
      </c>
      <c r="BL36" s="68" t="str">
        <f t="shared" si="101"/>
        <v>*</v>
      </c>
      <c r="BM36" s="68" t="str">
        <f t="shared" si="102"/>
        <v>*</v>
      </c>
      <c r="BN36" s="68" t="str">
        <f t="shared" si="103"/>
        <v>*</v>
      </c>
      <c r="BO36" s="68" t="str">
        <f t="shared" si="104"/>
        <v>*</v>
      </c>
      <c r="BP36" s="68" t="str">
        <f t="shared" si="105"/>
        <v>*</v>
      </c>
      <c r="BQ36" s="68" t="str">
        <f t="shared" si="106"/>
        <v>*</v>
      </c>
      <c r="BR36" s="68" t="str">
        <f t="shared" si="107"/>
        <v>*</v>
      </c>
      <c r="BS36" s="68" t="str">
        <f t="shared" si="108"/>
        <v>*</v>
      </c>
      <c r="BT36" s="68" t="str">
        <f t="shared" si="109"/>
        <v>*</v>
      </c>
      <c r="BU36" s="68" t="str">
        <f t="shared" si="110"/>
        <v>*</v>
      </c>
      <c r="BV36" s="68" t="str">
        <f t="shared" si="111"/>
        <v>*</v>
      </c>
      <c r="BW36" s="68" t="str">
        <f t="shared" si="112"/>
        <v>*</v>
      </c>
      <c r="BX36" s="68" t="str">
        <f t="shared" si="113"/>
        <v>*</v>
      </c>
      <c r="BY36" s="68" t="str">
        <f t="shared" si="114"/>
        <v>*</v>
      </c>
      <c r="BZ36" s="68" t="str">
        <f t="shared" si="115"/>
        <v>*</v>
      </c>
      <c r="CA36" s="68" t="str">
        <f t="shared" si="116"/>
        <v>*</v>
      </c>
      <c r="CB36" s="68" t="str">
        <f t="shared" si="117"/>
        <v>*</v>
      </c>
      <c r="CD36" s="68" t="str">
        <f t="shared" si="118"/>
        <v>*</v>
      </c>
      <c r="CE36" s="68" t="str">
        <f t="shared" si="119"/>
        <v>*</v>
      </c>
      <c r="CF36" s="68" t="str">
        <f t="shared" si="120"/>
        <v>*</v>
      </c>
      <c r="CG36" s="68" t="str">
        <f t="shared" si="121"/>
        <v>*</v>
      </c>
      <c r="CH36" s="68" t="str">
        <f t="shared" si="122"/>
        <v>*</v>
      </c>
      <c r="CI36" s="68" t="str">
        <f t="shared" si="123"/>
        <v>*</v>
      </c>
      <c r="CJ36" s="68" t="str">
        <f t="shared" si="124"/>
        <v>*</v>
      </c>
      <c r="CK36" s="68" t="str">
        <f t="shared" si="125"/>
        <v>*</v>
      </c>
      <c r="CL36" s="68" t="str">
        <f t="shared" si="126"/>
        <v>*</v>
      </c>
      <c r="CM36" s="68" t="str">
        <f t="shared" si="127"/>
        <v>*</v>
      </c>
      <c r="CN36" s="68" t="str">
        <f t="shared" si="128"/>
        <v>*</v>
      </c>
      <c r="CO36" s="68" t="str">
        <f t="shared" si="129"/>
        <v>*</v>
      </c>
      <c r="CP36" s="68" t="str">
        <f t="shared" si="130"/>
        <v>*</v>
      </c>
      <c r="CQ36" s="68" t="str">
        <f t="shared" si="131"/>
        <v>*</v>
      </c>
      <c r="CR36" s="68" t="str">
        <f t="shared" si="132"/>
        <v>*</v>
      </c>
      <c r="CS36" s="68" t="str">
        <f t="shared" si="133"/>
        <v>*</v>
      </c>
      <c r="CT36" s="68" t="str">
        <f t="shared" si="134"/>
        <v>*</v>
      </c>
      <c r="CU36" s="68" t="str">
        <f t="shared" si="135"/>
        <v>*</v>
      </c>
      <c r="CV36" s="68" t="str">
        <f t="shared" si="136"/>
        <v>*</v>
      </c>
      <c r="CW36" s="68" t="str">
        <f t="shared" si="137"/>
        <v>*</v>
      </c>
    </row>
    <row r="37" spans="1:101" ht="15">
      <c r="A37" s="30">
        <v>8</v>
      </c>
      <c r="B37" s="123" t="s">
        <v>60</v>
      </c>
      <c r="C37" s="124"/>
      <c r="D37" s="124"/>
      <c r="E37" s="124"/>
      <c r="F37" s="124"/>
      <c r="G37" s="124"/>
      <c r="H37" s="125"/>
      <c r="I37" s="121" t="s">
        <v>25</v>
      </c>
      <c r="J37" s="122"/>
      <c r="BI37" s="68" t="str">
        <f t="shared" si="98"/>
        <v>*</v>
      </c>
      <c r="BJ37" s="68" t="str">
        <f t="shared" si="99"/>
        <v>*</v>
      </c>
      <c r="BK37" s="68" t="str">
        <f t="shared" si="100"/>
        <v>*</v>
      </c>
      <c r="BL37" s="68" t="str">
        <f t="shared" si="101"/>
        <v>*</v>
      </c>
      <c r="BM37" s="68" t="str">
        <f t="shared" si="102"/>
        <v>*</v>
      </c>
      <c r="BN37" s="68" t="str">
        <f t="shared" si="103"/>
        <v>*</v>
      </c>
      <c r="BO37" s="68" t="str">
        <f t="shared" si="104"/>
        <v>*</v>
      </c>
      <c r="BP37" s="68" t="str">
        <f t="shared" si="105"/>
        <v>*</v>
      </c>
      <c r="BQ37" s="68" t="str">
        <f t="shared" si="106"/>
        <v>*</v>
      </c>
      <c r="BR37" s="68" t="str">
        <f t="shared" si="107"/>
        <v>*</v>
      </c>
      <c r="BS37" s="68" t="str">
        <f t="shared" si="108"/>
        <v>*</v>
      </c>
      <c r="BT37" s="68" t="str">
        <f t="shared" si="109"/>
        <v>*</v>
      </c>
      <c r="BU37" s="68" t="str">
        <f t="shared" si="110"/>
        <v>*</v>
      </c>
      <c r="BV37" s="68" t="str">
        <f t="shared" si="111"/>
        <v>*</v>
      </c>
      <c r="BW37" s="68" t="str">
        <f t="shared" si="112"/>
        <v>*</v>
      </c>
      <c r="BX37" s="68" t="str">
        <f t="shared" si="113"/>
        <v>*</v>
      </c>
      <c r="BY37" s="68" t="str">
        <f t="shared" si="114"/>
        <v>*</v>
      </c>
      <c r="BZ37" s="68" t="str">
        <f t="shared" si="115"/>
        <v>*</v>
      </c>
      <c r="CA37" s="68" t="str">
        <f t="shared" si="116"/>
        <v>*</v>
      </c>
      <c r="CB37" s="68" t="str">
        <f t="shared" si="117"/>
        <v>*</v>
      </c>
      <c r="CD37" s="68" t="str">
        <f t="shared" si="118"/>
        <v>*</v>
      </c>
      <c r="CE37" s="68" t="str">
        <f t="shared" si="119"/>
        <v>*</v>
      </c>
      <c r="CF37" s="68" t="str">
        <f t="shared" si="120"/>
        <v>*</v>
      </c>
      <c r="CG37" s="68" t="str">
        <f t="shared" si="121"/>
        <v>*</v>
      </c>
      <c r="CH37" s="68" t="str">
        <f t="shared" si="122"/>
        <v>*</v>
      </c>
      <c r="CI37" s="68" t="str">
        <f t="shared" si="123"/>
        <v>*</v>
      </c>
      <c r="CJ37" s="68" t="str">
        <f t="shared" si="124"/>
        <v>*</v>
      </c>
      <c r="CK37" s="68" t="str">
        <f t="shared" si="125"/>
        <v>*</v>
      </c>
      <c r="CL37" s="68" t="str">
        <f t="shared" si="126"/>
        <v>*</v>
      </c>
      <c r="CM37" s="68" t="str">
        <f t="shared" si="127"/>
        <v>*</v>
      </c>
      <c r="CN37" s="68" t="str">
        <f t="shared" si="128"/>
        <v>*</v>
      </c>
      <c r="CO37" s="68" t="str">
        <f t="shared" si="129"/>
        <v>*</v>
      </c>
      <c r="CP37" s="68" t="str">
        <f t="shared" si="130"/>
        <v>*</v>
      </c>
      <c r="CQ37" s="68" t="str">
        <f t="shared" si="131"/>
        <v>*</v>
      </c>
      <c r="CR37" s="68" t="str">
        <f t="shared" si="132"/>
        <v>*</v>
      </c>
      <c r="CS37" s="68" t="str">
        <f t="shared" si="133"/>
        <v>*</v>
      </c>
      <c r="CT37" s="68" t="str">
        <f t="shared" si="134"/>
        <v>*</v>
      </c>
      <c r="CU37" s="68" t="str">
        <f t="shared" si="135"/>
        <v>*</v>
      </c>
      <c r="CV37" s="68" t="str">
        <f t="shared" si="136"/>
        <v>*</v>
      </c>
      <c r="CW37" s="68" t="str">
        <f t="shared" si="137"/>
        <v>*</v>
      </c>
    </row>
    <row r="38" spans="1:101" ht="15">
      <c r="A38" s="30">
        <v>9</v>
      </c>
      <c r="B38" s="123" t="s">
        <v>61</v>
      </c>
      <c r="C38" s="124"/>
      <c r="D38" s="124"/>
      <c r="E38" s="124"/>
      <c r="F38" s="124"/>
      <c r="G38" s="124"/>
      <c r="H38" s="125"/>
      <c r="I38" s="121" t="s">
        <v>25</v>
      </c>
      <c r="J38" s="122"/>
      <c r="BI38" s="68" t="str">
        <f t="shared" si="98"/>
        <v>*</v>
      </c>
      <c r="BJ38" s="68" t="str">
        <f t="shared" si="99"/>
        <v>*</v>
      </c>
      <c r="BK38" s="68" t="str">
        <f t="shared" si="100"/>
        <v>*</v>
      </c>
      <c r="BL38" s="68" t="str">
        <f t="shared" si="101"/>
        <v>*</v>
      </c>
      <c r="BM38" s="68" t="str">
        <f t="shared" si="102"/>
        <v>*</v>
      </c>
      <c r="BN38" s="68" t="str">
        <f t="shared" si="103"/>
        <v>*</v>
      </c>
      <c r="BO38" s="68" t="str">
        <f t="shared" si="104"/>
        <v>*</v>
      </c>
      <c r="BP38" s="68" t="str">
        <f t="shared" si="105"/>
        <v>*</v>
      </c>
      <c r="BQ38" s="68" t="str">
        <f t="shared" si="106"/>
        <v>*</v>
      </c>
      <c r="BR38" s="68" t="str">
        <f t="shared" si="107"/>
        <v>*</v>
      </c>
      <c r="BS38" s="68" t="str">
        <f t="shared" si="108"/>
        <v>*</v>
      </c>
      <c r="BT38" s="68" t="str">
        <f t="shared" si="109"/>
        <v>*</v>
      </c>
      <c r="BU38" s="68" t="str">
        <f t="shared" si="110"/>
        <v>*</v>
      </c>
      <c r="BV38" s="68" t="str">
        <f t="shared" si="111"/>
        <v>*</v>
      </c>
      <c r="BW38" s="68" t="str">
        <f t="shared" si="112"/>
        <v>*</v>
      </c>
      <c r="BX38" s="68" t="str">
        <f t="shared" si="113"/>
        <v>*</v>
      </c>
      <c r="BY38" s="68" t="str">
        <f t="shared" si="114"/>
        <v>*</v>
      </c>
      <c r="BZ38" s="68" t="str">
        <f t="shared" si="115"/>
        <v>*</v>
      </c>
      <c r="CA38" s="68" t="str">
        <f t="shared" si="116"/>
        <v>*</v>
      </c>
      <c r="CB38" s="68" t="str">
        <f t="shared" si="117"/>
        <v>*</v>
      </c>
      <c r="CD38" s="68" t="str">
        <f t="shared" si="118"/>
        <v>*</v>
      </c>
      <c r="CE38" s="68" t="str">
        <f t="shared" si="119"/>
        <v>*</v>
      </c>
      <c r="CF38" s="68" t="str">
        <f t="shared" si="120"/>
        <v>*</v>
      </c>
      <c r="CG38" s="68" t="str">
        <f t="shared" si="121"/>
        <v>*</v>
      </c>
      <c r="CH38" s="68" t="str">
        <f t="shared" si="122"/>
        <v>*</v>
      </c>
      <c r="CI38" s="68" t="str">
        <f t="shared" si="123"/>
        <v>*</v>
      </c>
      <c r="CJ38" s="68" t="str">
        <f t="shared" si="124"/>
        <v>*</v>
      </c>
      <c r="CK38" s="68" t="str">
        <f t="shared" si="125"/>
        <v>*</v>
      </c>
      <c r="CL38" s="68" t="str">
        <f t="shared" si="126"/>
        <v>*</v>
      </c>
      <c r="CM38" s="68" t="str">
        <f t="shared" si="127"/>
        <v>*</v>
      </c>
      <c r="CN38" s="68" t="str">
        <f t="shared" si="128"/>
        <v>*</v>
      </c>
      <c r="CO38" s="68" t="str">
        <f t="shared" si="129"/>
        <v>*</v>
      </c>
      <c r="CP38" s="68" t="str">
        <f t="shared" si="130"/>
        <v>*</v>
      </c>
      <c r="CQ38" s="68" t="str">
        <f t="shared" si="131"/>
        <v>*</v>
      </c>
      <c r="CR38" s="68" t="str">
        <f t="shared" si="132"/>
        <v>*</v>
      </c>
      <c r="CS38" s="68" t="str">
        <f t="shared" si="133"/>
        <v>*</v>
      </c>
      <c r="CT38" s="68" t="str">
        <f t="shared" si="134"/>
        <v>*</v>
      </c>
      <c r="CU38" s="68" t="str">
        <f t="shared" si="135"/>
        <v>*</v>
      </c>
      <c r="CV38" s="68" t="str">
        <f t="shared" si="136"/>
        <v>*</v>
      </c>
      <c r="CW38" s="68" t="str">
        <f t="shared" si="137"/>
        <v>*</v>
      </c>
    </row>
    <row r="39" spans="1:101" ht="15">
      <c r="A39" s="30">
        <v>10</v>
      </c>
      <c r="B39" s="123" t="s">
        <v>62</v>
      </c>
      <c r="C39" s="124"/>
      <c r="D39" s="124"/>
      <c r="E39" s="124"/>
      <c r="F39" s="124"/>
      <c r="G39" s="124"/>
      <c r="H39" s="125"/>
      <c r="I39" s="121" t="s">
        <v>25</v>
      </c>
      <c r="J39" s="122"/>
      <c r="BI39" s="68" t="str">
        <f t="shared" si="98"/>
        <v>*</v>
      </c>
      <c r="BJ39" s="68" t="str">
        <f t="shared" si="99"/>
        <v>*</v>
      </c>
      <c r="BK39" s="68" t="str">
        <f t="shared" si="100"/>
        <v>*</v>
      </c>
      <c r="BL39" s="68" t="str">
        <f t="shared" si="101"/>
        <v>*</v>
      </c>
      <c r="BM39" s="68" t="str">
        <f t="shared" si="102"/>
        <v>*</v>
      </c>
      <c r="BN39" s="68" t="str">
        <f t="shared" si="103"/>
        <v>*</v>
      </c>
      <c r="BO39" s="68" t="str">
        <f t="shared" si="104"/>
        <v>*</v>
      </c>
      <c r="BP39" s="68" t="str">
        <f t="shared" si="105"/>
        <v>*</v>
      </c>
      <c r="BQ39" s="68" t="str">
        <f t="shared" si="106"/>
        <v>*</v>
      </c>
      <c r="BR39" s="68" t="str">
        <f t="shared" si="107"/>
        <v>*</v>
      </c>
      <c r="BS39" s="68" t="str">
        <f t="shared" si="108"/>
        <v>*</v>
      </c>
      <c r="BT39" s="68" t="str">
        <f t="shared" si="109"/>
        <v>*</v>
      </c>
      <c r="BU39" s="68" t="str">
        <f t="shared" si="110"/>
        <v>*</v>
      </c>
      <c r="BV39" s="68" t="str">
        <f t="shared" si="111"/>
        <v>*</v>
      </c>
      <c r="BW39" s="68" t="str">
        <f t="shared" si="112"/>
        <v>*</v>
      </c>
      <c r="BX39" s="68" t="str">
        <f t="shared" si="113"/>
        <v>*</v>
      </c>
      <c r="BY39" s="68" t="str">
        <f t="shared" si="114"/>
        <v>*</v>
      </c>
      <c r="BZ39" s="68" t="str">
        <f t="shared" si="115"/>
        <v>*</v>
      </c>
      <c r="CA39" s="68" t="str">
        <f t="shared" si="116"/>
        <v>*</v>
      </c>
      <c r="CB39" s="68" t="str">
        <f t="shared" si="117"/>
        <v>*</v>
      </c>
      <c r="CD39" s="68" t="str">
        <f t="shared" si="118"/>
        <v>*</v>
      </c>
      <c r="CE39" s="68" t="str">
        <f t="shared" si="119"/>
        <v>*</v>
      </c>
      <c r="CF39" s="68" t="str">
        <f t="shared" si="120"/>
        <v>*</v>
      </c>
      <c r="CG39" s="68" t="str">
        <f t="shared" si="121"/>
        <v>*</v>
      </c>
      <c r="CH39" s="68" t="str">
        <f t="shared" si="122"/>
        <v>*</v>
      </c>
      <c r="CI39" s="68" t="str">
        <f t="shared" si="123"/>
        <v>*</v>
      </c>
      <c r="CJ39" s="68" t="str">
        <f t="shared" si="124"/>
        <v>*</v>
      </c>
      <c r="CK39" s="68" t="str">
        <f t="shared" si="125"/>
        <v>*</v>
      </c>
      <c r="CL39" s="68" t="str">
        <f t="shared" si="126"/>
        <v>*</v>
      </c>
      <c r="CM39" s="68" t="str">
        <f t="shared" si="127"/>
        <v>*</v>
      </c>
      <c r="CN39" s="68" t="str">
        <f t="shared" si="128"/>
        <v>*</v>
      </c>
      <c r="CO39" s="68" t="str">
        <f t="shared" si="129"/>
        <v>*</v>
      </c>
      <c r="CP39" s="68" t="str">
        <f t="shared" si="130"/>
        <v>*</v>
      </c>
      <c r="CQ39" s="68" t="str">
        <f t="shared" si="131"/>
        <v>*</v>
      </c>
      <c r="CR39" s="68" t="str">
        <f t="shared" si="132"/>
        <v>*</v>
      </c>
      <c r="CS39" s="68" t="str">
        <f t="shared" si="133"/>
        <v>*</v>
      </c>
      <c r="CT39" s="68" t="str">
        <f t="shared" si="134"/>
        <v>*</v>
      </c>
      <c r="CU39" s="68" t="str">
        <f t="shared" si="135"/>
        <v>*</v>
      </c>
      <c r="CV39" s="68" t="str">
        <f t="shared" si="136"/>
        <v>*</v>
      </c>
      <c r="CW39" s="68" t="str">
        <f t="shared" si="137"/>
        <v>*</v>
      </c>
    </row>
    <row r="40" spans="1:101" ht="15">
      <c r="A40" s="30">
        <v>11</v>
      </c>
      <c r="B40" s="123" t="s">
        <v>63</v>
      </c>
      <c r="C40" s="124"/>
      <c r="D40" s="124"/>
      <c r="E40" s="124"/>
      <c r="F40" s="124"/>
      <c r="G40" s="124"/>
      <c r="H40" s="125"/>
      <c r="I40" s="121" t="s">
        <v>25</v>
      </c>
      <c r="J40" s="122"/>
      <c r="BI40" s="68" t="str">
        <f t="shared" si="98"/>
        <v>*</v>
      </c>
      <c r="BJ40" s="68" t="str">
        <f t="shared" si="99"/>
        <v>*</v>
      </c>
      <c r="BK40" s="68" t="str">
        <f t="shared" si="100"/>
        <v>*</v>
      </c>
      <c r="BL40" s="68" t="str">
        <f t="shared" si="101"/>
        <v>*</v>
      </c>
      <c r="BM40" s="68" t="str">
        <f t="shared" si="102"/>
        <v>*</v>
      </c>
      <c r="BN40" s="68" t="str">
        <f t="shared" si="103"/>
        <v>*</v>
      </c>
      <c r="BO40" s="68" t="str">
        <f t="shared" si="104"/>
        <v>*</v>
      </c>
      <c r="BP40" s="68" t="str">
        <f t="shared" si="105"/>
        <v>*</v>
      </c>
      <c r="BQ40" s="68" t="str">
        <f t="shared" si="106"/>
        <v>*</v>
      </c>
      <c r="BR40" s="68" t="str">
        <f t="shared" si="107"/>
        <v>*</v>
      </c>
      <c r="BS40" s="68" t="str">
        <f t="shared" si="108"/>
        <v>*</v>
      </c>
      <c r="BT40" s="68" t="str">
        <f t="shared" si="109"/>
        <v>*</v>
      </c>
      <c r="BU40" s="68" t="str">
        <f t="shared" si="110"/>
        <v>*</v>
      </c>
      <c r="BV40" s="68" t="str">
        <f t="shared" si="111"/>
        <v>*</v>
      </c>
      <c r="BW40" s="68" t="str">
        <f t="shared" si="112"/>
        <v>*</v>
      </c>
      <c r="BX40" s="68" t="str">
        <f t="shared" si="113"/>
        <v>*</v>
      </c>
      <c r="BY40" s="68" t="str">
        <f t="shared" si="114"/>
        <v>*</v>
      </c>
      <c r="BZ40" s="68" t="str">
        <f t="shared" si="115"/>
        <v>*</v>
      </c>
      <c r="CA40" s="68" t="str">
        <f t="shared" si="116"/>
        <v>*</v>
      </c>
      <c r="CB40" s="68" t="str">
        <f t="shared" si="117"/>
        <v>*</v>
      </c>
      <c r="CD40" s="68" t="str">
        <f t="shared" si="118"/>
        <v>*</v>
      </c>
      <c r="CE40" s="68" t="str">
        <f t="shared" si="119"/>
        <v>*</v>
      </c>
      <c r="CF40" s="68" t="str">
        <f t="shared" si="120"/>
        <v>*</v>
      </c>
      <c r="CG40" s="68" t="str">
        <f t="shared" si="121"/>
        <v>*</v>
      </c>
      <c r="CH40" s="68" t="str">
        <f t="shared" si="122"/>
        <v>*</v>
      </c>
      <c r="CI40" s="68" t="str">
        <f t="shared" si="123"/>
        <v>*</v>
      </c>
      <c r="CJ40" s="68" t="str">
        <f t="shared" si="124"/>
        <v>*</v>
      </c>
      <c r="CK40" s="68" t="str">
        <f t="shared" si="125"/>
        <v>*</v>
      </c>
      <c r="CL40" s="68" t="str">
        <f t="shared" si="126"/>
        <v>*</v>
      </c>
      <c r="CM40" s="68" t="str">
        <f t="shared" si="127"/>
        <v>*</v>
      </c>
      <c r="CN40" s="68" t="str">
        <f t="shared" si="128"/>
        <v>*</v>
      </c>
      <c r="CO40" s="68" t="str">
        <f t="shared" si="129"/>
        <v>*</v>
      </c>
      <c r="CP40" s="68" t="str">
        <f t="shared" si="130"/>
        <v>*</v>
      </c>
      <c r="CQ40" s="68" t="str">
        <f t="shared" si="131"/>
        <v>*</v>
      </c>
      <c r="CR40" s="68" t="str">
        <f t="shared" si="132"/>
        <v>*</v>
      </c>
      <c r="CS40" s="68" t="str">
        <f t="shared" si="133"/>
        <v>*</v>
      </c>
      <c r="CT40" s="68" t="str">
        <f t="shared" si="134"/>
        <v>*</v>
      </c>
      <c r="CU40" s="68" t="str">
        <f t="shared" si="135"/>
        <v>*</v>
      </c>
      <c r="CV40" s="68" t="str">
        <f t="shared" si="136"/>
        <v>*</v>
      </c>
      <c r="CW40" s="68" t="str">
        <f t="shared" si="137"/>
        <v>*</v>
      </c>
    </row>
    <row r="41" spans="1:101" ht="15">
      <c r="A41" s="30">
        <v>12</v>
      </c>
      <c r="B41" s="123" t="s">
        <v>64</v>
      </c>
      <c r="C41" s="124"/>
      <c r="D41" s="124"/>
      <c r="E41" s="124"/>
      <c r="F41" s="124"/>
      <c r="G41" s="124"/>
      <c r="H41" s="125"/>
      <c r="I41" s="121" t="s">
        <v>25</v>
      </c>
      <c r="J41" s="122"/>
      <c r="BI41" s="68" t="str">
        <f t="shared" si="98"/>
        <v>*</v>
      </c>
      <c r="BJ41" s="68" t="str">
        <f t="shared" si="99"/>
        <v>*</v>
      </c>
      <c r="BK41" s="68" t="str">
        <f t="shared" si="100"/>
        <v>*</v>
      </c>
      <c r="BL41" s="68" t="str">
        <f t="shared" si="101"/>
        <v>*</v>
      </c>
      <c r="BM41" s="68" t="str">
        <f t="shared" si="102"/>
        <v>*</v>
      </c>
      <c r="BN41" s="68" t="str">
        <f t="shared" si="103"/>
        <v>*</v>
      </c>
      <c r="BO41" s="68" t="str">
        <f t="shared" si="104"/>
        <v>*</v>
      </c>
      <c r="BP41" s="68" t="str">
        <f t="shared" si="105"/>
        <v>*</v>
      </c>
      <c r="BQ41" s="68" t="str">
        <f t="shared" si="106"/>
        <v>*</v>
      </c>
      <c r="BR41" s="68" t="str">
        <f t="shared" si="107"/>
        <v>*</v>
      </c>
      <c r="BS41" s="68" t="str">
        <f t="shared" si="108"/>
        <v>*</v>
      </c>
      <c r="BT41" s="68" t="str">
        <f t="shared" si="109"/>
        <v>*</v>
      </c>
      <c r="BU41" s="68" t="str">
        <f t="shared" si="110"/>
        <v>*</v>
      </c>
      <c r="BV41" s="68" t="str">
        <f t="shared" si="111"/>
        <v>*</v>
      </c>
      <c r="BW41" s="68" t="str">
        <f t="shared" si="112"/>
        <v>*</v>
      </c>
      <c r="BX41" s="68" t="str">
        <f t="shared" si="113"/>
        <v>*</v>
      </c>
      <c r="BY41" s="68" t="str">
        <f t="shared" si="114"/>
        <v>*</v>
      </c>
      <c r="BZ41" s="68" t="str">
        <f t="shared" si="115"/>
        <v>*</v>
      </c>
      <c r="CA41" s="68" t="str">
        <f t="shared" si="116"/>
        <v>*</v>
      </c>
      <c r="CB41" s="68" t="str">
        <f t="shared" si="117"/>
        <v>*</v>
      </c>
      <c r="CD41" s="68" t="str">
        <f t="shared" si="118"/>
        <v>*</v>
      </c>
      <c r="CE41" s="68" t="str">
        <f t="shared" si="119"/>
        <v>*</v>
      </c>
      <c r="CF41" s="68" t="str">
        <f t="shared" si="120"/>
        <v>*</v>
      </c>
      <c r="CG41" s="68" t="str">
        <f t="shared" si="121"/>
        <v>*</v>
      </c>
      <c r="CH41" s="68" t="str">
        <f t="shared" si="122"/>
        <v>*</v>
      </c>
      <c r="CI41" s="68" t="str">
        <f t="shared" si="123"/>
        <v>*</v>
      </c>
      <c r="CJ41" s="68" t="str">
        <f t="shared" si="124"/>
        <v>*</v>
      </c>
      <c r="CK41" s="68" t="str">
        <f t="shared" si="125"/>
        <v>*</v>
      </c>
      <c r="CL41" s="68" t="str">
        <f t="shared" si="126"/>
        <v>*</v>
      </c>
      <c r="CM41" s="68" t="str">
        <f t="shared" si="127"/>
        <v>*</v>
      </c>
      <c r="CN41" s="68" t="str">
        <f t="shared" si="128"/>
        <v>*</v>
      </c>
      <c r="CO41" s="68" t="str">
        <f t="shared" si="129"/>
        <v>*</v>
      </c>
      <c r="CP41" s="68" t="str">
        <f t="shared" si="130"/>
        <v>*</v>
      </c>
      <c r="CQ41" s="68" t="str">
        <f t="shared" si="131"/>
        <v>*</v>
      </c>
      <c r="CR41" s="68" t="str">
        <f t="shared" si="132"/>
        <v>*</v>
      </c>
      <c r="CS41" s="68" t="str">
        <f t="shared" si="133"/>
        <v>*</v>
      </c>
      <c r="CT41" s="68" t="str">
        <f t="shared" si="134"/>
        <v>*</v>
      </c>
      <c r="CU41" s="68" t="str">
        <f t="shared" si="135"/>
        <v>*</v>
      </c>
      <c r="CV41" s="68" t="str">
        <f t="shared" si="136"/>
        <v>*</v>
      </c>
      <c r="CW41" s="68" t="str">
        <f t="shared" si="137"/>
        <v>*</v>
      </c>
    </row>
    <row r="42" spans="1:101" ht="15">
      <c r="A42" s="30">
        <v>13</v>
      </c>
      <c r="B42" s="123" t="s">
        <v>65</v>
      </c>
      <c r="C42" s="124"/>
      <c r="D42" s="124"/>
      <c r="E42" s="124"/>
      <c r="F42" s="124"/>
      <c r="G42" s="124"/>
      <c r="H42" s="125"/>
      <c r="I42" s="121" t="s">
        <v>25</v>
      </c>
      <c r="J42" s="122"/>
      <c r="BI42" s="68" t="str">
        <f t="shared" si="98"/>
        <v>*</v>
      </c>
      <c r="BJ42" s="68" t="str">
        <f t="shared" si="99"/>
        <v>*</v>
      </c>
      <c r="BK42" s="68" t="str">
        <f t="shared" si="100"/>
        <v>*</v>
      </c>
      <c r="BL42" s="68" t="str">
        <f t="shared" si="101"/>
        <v>*</v>
      </c>
      <c r="BM42" s="68" t="str">
        <f t="shared" si="102"/>
        <v>*</v>
      </c>
      <c r="BN42" s="68" t="str">
        <f t="shared" si="103"/>
        <v>*</v>
      </c>
      <c r="BO42" s="68" t="str">
        <f t="shared" si="104"/>
        <v>*</v>
      </c>
      <c r="BP42" s="68" t="str">
        <f t="shared" si="105"/>
        <v>*</v>
      </c>
      <c r="BQ42" s="68" t="str">
        <f t="shared" si="106"/>
        <v>*</v>
      </c>
      <c r="BR42" s="68" t="str">
        <f t="shared" si="107"/>
        <v>*</v>
      </c>
      <c r="BS42" s="68" t="str">
        <f t="shared" si="108"/>
        <v>*</v>
      </c>
      <c r="BT42" s="68" t="str">
        <f t="shared" si="109"/>
        <v>*</v>
      </c>
      <c r="BU42" s="68" t="str">
        <f t="shared" si="110"/>
        <v>*</v>
      </c>
      <c r="BV42" s="68" t="str">
        <f t="shared" si="111"/>
        <v>*</v>
      </c>
      <c r="BW42" s="68" t="str">
        <f t="shared" si="112"/>
        <v>*</v>
      </c>
      <c r="BX42" s="68" t="str">
        <f t="shared" si="113"/>
        <v>*</v>
      </c>
      <c r="BY42" s="68" t="str">
        <f t="shared" si="114"/>
        <v>*</v>
      </c>
      <c r="BZ42" s="68" t="str">
        <f t="shared" si="115"/>
        <v>*</v>
      </c>
      <c r="CA42" s="68" t="str">
        <f t="shared" si="116"/>
        <v>*</v>
      </c>
      <c r="CB42" s="68" t="str">
        <f t="shared" si="117"/>
        <v>*</v>
      </c>
      <c r="CD42" s="68" t="str">
        <f t="shared" si="118"/>
        <v>*</v>
      </c>
      <c r="CE42" s="68" t="str">
        <f t="shared" si="119"/>
        <v>*</v>
      </c>
      <c r="CF42" s="68" t="str">
        <f t="shared" si="120"/>
        <v>*</v>
      </c>
      <c r="CG42" s="68" t="str">
        <f t="shared" si="121"/>
        <v>*</v>
      </c>
      <c r="CH42" s="68" t="str">
        <f t="shared" si="122"/>
        <v>*</v>
      </c>
      <c r="CI42" s="68" t="str">
        <f t="shared" si="123"/>
        <v>*</v>
      </c>
      <c r="CJ42" s="68" t="str">
        <f t="shared" si="124"/>
        <v>*</v>
      </c>
      <c r="CK42" s="68" t="str">
        <f t="shared" si="125"/>
        <v>*</v>
      </c>
      <c r="CL42" s="68" t="str">
        <f t="shared" si="126"/>
        <v>*</v>
      </c>
      <c r="CM42" s="68" t="str">
        <f t="shared" si="127"/>
        <v>*</v>
      </c>
      <c r="CN42" s="68" t="str">
        <f t="shared" si="128"/>
        <v>*</v>
      </c>
      <c r="CO42" s="68" t="str">
        <f t="shared" si="129"/>
        <v>*</v>
      </c>
      <c r="CP42" s="68" t="str">
        <f t="shared" si="130"/>
        <v>*</v>
      </c>
      <c r="CQ42" s="68" t="str">
        <f t="shared" si="131"/>
        <v>*</v>
      </c>
      <c r="CR42" s="68" t="str">
        <f t="shared" si="132"/>
        <v>*</v>
      </c>
      <c r="CS42" s="68" t="str">
        <f t="shared" si="133"/>
        <v>*</v>
      </c>
      <c r="CT42" s="68" t="str">
        <f t="shared" si="134"/>
        <v>*</v>
      </c>
      <c r="CU42" s="68" t="str">
        <f t="shared" si="135"/>
        <v>*</v>
      </c>
      <c r="CV42" s="68" t="str">
        <f t="shared" si="136"/>
        <v>*</v>
      </c>
      <c r="CW42" s="68" t="str">
        <f t="shared" si="137"/>
        <v>*</v>
      </c>
    </row>
    <row r="43" spans="1:101" ht="15">
      <c r="A43" s="30">
        <v>14</v>
      </c>
      <c r="B43" s="123" t="s">
        <v>66</v>
      </c>
      <c r="C43" s="124"/>
      <c r="D43" s="124"/>
      <c r="E43" s="124"/>
      <c r="F43" s="124"/>
      <c r="G43" s="124"/>
      <c r="H43" s="125"/>
      <c r="I43" s="121" t="s">
        <v>25</v>
      </c>
      <c r="J43" s="122"/>
      <c r="BI43" s="68" t="str">
        <f t="shared" si="98"/>
        <v>*</v>
      </c>
      <c r="BJ43" s="68" t="str">
        <f t="shared" si="99"/>
        <v>*</v>
      </c>
      <c r="BK43" s="68" t="str">
        <f t="shared" si="100"/>
        <v>*</v>
      </c>
      <c r="BL43" s="68" t="str">
        <f t="shared" si="101"/>
        <v>*</v>
      </c>
      <c r="BM43" s="68" t="str">
        <f t="shared" si="102"/>
        <v>*</v>
      </c>
      <c r="BN43" s="68" t="str">
        <f t="shared" si="103"/>
        <v>*</v>
      </c>
      <c r="BO43" s="68" t="str">
        <f t="shared" si="104"/>
        <v>*</v>
      </c>
      <c r="BP43" s="68" t="str">
        <f t="shared" si="105"/>
        <v>*</v>
      </c>
      <c r="BQ43" s="68" t="str">
        <f t="shared" si="106"/>
        <v>*</v>
      </c>
      <c r="BR43" s="68" t="str">
        <f t="shared" si="107"/>
        <v>*</v>
      </c>
      <c r="BS43" s="68" t="str">
        <f t="shared" si="108"/>
        <v>*</v>
      </c>
      <c r="BT43" s="68" t="str">
        <f t="shared" si="109"/>
        <v>*</v>
      </c>
      <c r="BU43" s="68" t="str">
        <f t="shared" si="110"/>
        <v>*</v>
      </c>
      <c r="BV43" s="68" t="str">
        <f t="shared" si="111"/>
        <v>*</v>
      </c>
      <c r="BW43" s="68" t="str">
        <f t="shared" si="112"/>
        <v>*</v>
      </c>
      <c r="BX43" s="68" t="str">
        <f t="shared" si="113"/>
        <v>*</v>
      </c>
      <c r="BY43" s="68" t="str">
        <f t="shared" si="114"/>
        <v>*</v>
      </c>
      <c r="BZ43" s="68" t="str">
        <f t="shared" si="115"/>
        <v>*</v>
      </c>
      <c r="CA43" s="68" t="str">
        <f t="shared" si="116"/>
        <v>*</v>
      </c>
      <c r="CB43" s="68" t="str">
        <f t="shared" si="117"/>
        <v>*</v>
      </c>
      <c r="CD43" s="68" t="str">
        <f t="shared" si="118"/>
        <v>*</v>
      </c>
      <c r="CE43" s="68" t="str">
        <f t="shared" si="119"/>
        <v>*</v>
      </c>
      <c r="CF43" s="68" t="str">
        <f t="shared" si="120"/>
        <v>*</v>
      </c>
      <c r="CG43" s="68" t="str">
        <f t="shared" si="121"/>
        <v>*</v>
      </c>
      <c r="CH43" s="68" t="str">
        <f t="shared" si="122"/>
        <v>*</v>
      </c>
      <c r="CI43" s="68" t="str">
        <f t="shared" si="123"/>
        <v>*</v>
      </c>
      <c r="CJ43" s="68" t="str">
        <f t="shared" si="124"/>
        <v>*</v>
      </c>
      <c r="CK43" s="68" t="str">
        <f t="shared" si="125"/>
        <v>*</v>
      </c>
      <c r="CL43" s="68" t="str">
        <f t="shared" si="126"/>
        <v>*</v>
      </c>
      <c r="CM43" s="68" t="str">
        <f t="shared" si="127"/>
        <v>*</v>
      </c>
      <c r="CN43" s="68" t="str">
        <f t="shared" si="128"/>
        <v>*</v>
      </c>
      <c r="CO43" s="68" t="str">
        <f t="shared" si="129"/>
        <v>*</v>
      </c>
      <c r="CP43" s="68" t="str">
        <f t="shared" si="130"/>
        <v>*</v>
      </c>
      <c r="CQ43" s="68" t="str">
        <f t="shared" si="131"/>
        <v>*</v>
      </c>
      <c r="CR43" s="68" t="str">
        <f t="shared" si="132"/>
        <v>*</v>
      </c>
      <c r="CS43" s="68" t="str">
        <f t="shared" si="133"/>
        <v>*</v>
      </c>
      <c r="CT43" s="68" t="str">
        <f t="shared" si="134"/>
        <v>*</v>
      </c>
      <c r="CU43" s="68" t="str">
        <f t="shared" si="135"/>
        <v>*</v>
      </c>
      <c r="CV43" s="68" t="str">
        <f t="shared" si="136"/>
        <v>*</v>
      </c>
      <c r="CW43" s="68" t="str">
        <f t="shared" si="137"/>
        <v>*</v>
      </c>
    </row>
    <row r="44" spans="1:101" ht="15">
      <c r="A44" s="30">
        <v>15</v>
      </c>
      <c r="B44" s="123" t="s">
        <v>67</v>
      </c>
      <c r="C44" s="124"/>
      <c r="D44" s="124"/>
      <c r="E44" s="124"/>
      <c r="F44" s="124"/>
      <c r="G44" s="124"/>
      <c r="H44" s="125"/>
      <c r="I44" s="121" t="s">
        <v>25</v>
      </c>
      <c r="J44" s="122"/>
      <c r="BI44" s="68" t="str">
        <f t="shared" si="98"/>
        <v>*</v>
      </c>
      <c r="BJ44" s="68" t="str">
        <f t="shared" si="99"/>
        <v>*</v>
      </c>
      <c r="BK44" s="68" t="str">
        <f t="shared" si="100"/>
        <v>*</v>
      </c>
      <c r="BL44" s="68" t="str">
        <f t="shared" si="101"/>
        <v>*</v>
      </c>
      <c r="BM44" s="68" t="str">
        <f t="shared" si="102"/>
        <v>*</v>
      </c>
      <c r="BN44" s="68" t="str">
        <f t="shared" si="103"/>
        <v>*</v>
      </c>
      <c r="BO44" s="68" t="str">
        <f t="shared" si="104"/>
        <v>*</v>
      </c>
      <c r="BP44" s="68" t="str">
        <f t="shared" si="105"/>
        <v>*</v>
      </c>
      <c r="BQ44" s="68" t="str">
        <f t="shared" si="106"/>
        <v>*</v>
      </c>
      <c r="BR44" s="68" t="str">
        <f t="shared" si="107"/>
        <v>*</v>
      </c>
      <c r="BS44" s="68" t="str">
        <f t="shared" si="108"/>
        <v>*</v>
      </c>
      <c r="BT44" s="68" t="str">
        <f t="shared" si="109"/>
        <v>*</v>
      </c>
      <c r="BU44" s="68" t="str">
        <f t="shared" si="110"/>
        <v>*</v>
      </c>
      <c r="BV44" s="68" t="str">
        <f t="shared" si="111"/>
        <v>*</v>
      </c>
      <c r="BW44" s="68" t="str">
        <f t="shared" si="112"/>
        <v>*</v>
      </c>
      <c r="BX44" s="68" t="str">
        <f t="shared" si="113"/>
        <v>*</v>
      </c>
      <c r="BY44" s="68" t="str">
        <f t="shared" si="114"/>
        <v>*</v>
      </c>
      <c r="BZ44" s="68" t="str">
        <f t="shared" si="115"/>
        <v>*</v>
      </c>
      <c r="CA44" s="68" t="str">
        <f t="shared" si="116"/>
        <v>*</v>
      </c>
      <c r="CB44" s="68" t="str">
        <f t="shared" si="117"/>
        <v>*</v>
      </c>
      <c r="CD44" s="68" t="str">
        <f t="shared" si="118"/>
        <v>*</v>
      </c>
      <c r="CE44" s="68" t="str">
        <f t="shared" si="119"/>
        <v>*</v>
      </c>
      <c r="CF44" s="68" t="str">
        <f t="shared" si="120"/>
        <v>*</v>
      </c>
      <c r="CG44" s="68" t="str">
        <f t="shared" si="121"/>
        <v>*</v>
      </c>
      <c r="CH44" s="68" t="str">
        <f t="shared" si="122"/>
        <v>*</v>
      </c>
      <c r="CI44" s="68" t="str">
        <f t="shared" si="123"/>
        <v>*</v>
      </c>
      <c r="CJ44" s="68" t="str">
        <f t="shared" si="124"/>
        <v>*</v>
      </c>
      <c r="CK44" s="68" t="str">
        <f t="shared" si="125"/>
        <v>*</v>
      </c>
      <c r="CL44" s="68" t="str">
        <f t="shared" si="126"/>
        <v>*</v>
      </c>
      <c r="CM44" s="68" t="str">
        <f t="shared" si="127"/>
        <v>*</v>
      </c>
      <c r="CN44" s="68" t="str">
        <f t="shared" si="128"/>
        <v>*</v>
      </c>
      <c r="CO44" s="68" t="str">
        <f t="shared" si="129"/>
        <v>*</v>
      </c>
      <c r="CP44" s="68" t="str">
        <f t="shared" si="130"/>
        <v>*</v>
      </c>
      <c r="CQ44" s="68" t="str">
        <f t="shared" si="131"/>
        <v>*</v>
      </c>
      <c r="CR44" s="68" t="str">
        <f t="shared" si="132"/>
        <v>*</v>
      </c>
      <c r="CS44" s="68" t="str">
        <f t="shared" si="133"/>
        <v>*</v>
      </c>
      <c r="CT44" s="68" t="str">
        <f t="shared" si="134"/>
        <v>*</v>
      </c>
      <c r="CU44" s="68" t="str">
        <f t="shared" si="135"/>
        <v>*</v>
      </c>
      <c r="CV44" s="68" t="str">
        <f t="shared" si="136"/>
        <v>*</v>
      </c>
      <c r="CW44" s="68" t="str">
        <f t="shared" si="137"/>
        <v>*</v>
      </c>
    </row>
    <row r="45" spans="1:101" ht="15">
      <c r="A45" s="30">
        <v>16</v>
      </c>
      <c r="B45" s="123" t="s">
        <v>68</v>
      </c>
      <c r="C45" s="124"/>
      <c r="D45" s="124"/>
      <c r="E45" s="124"/>
      <c r="F45" s="124"/>
      <c r="G45" s="124"/>
      <c r="H45" s="125"/>
      <c r="I45" s="121" t="s">
        <v>25</v>
      </c>
      <c r="J45" s="122"/>
      <c r="BI45" s="68" t="str">
        <f t="shared" si="98"/>
        <v>*</v>
      </c>
      <c r="BJ45" s="68" t="str">
        <f t="shared" si="99"/>
        <v>*</v>
      </c>
      <c r="BK45" s="68" t="str">
        <f t="shared" si="100"/>
        <v>*</v>
      </c>
      <c r="BL45" s="68" t="str">
        <f t="shared" si="101"/>
        <v>*</v>
      </c>
      <c r="BM45" s="68" t="str">
        <f t="shared" si="102"/>
        <v>*</v>
      </c>
      <c r="BN45" s="68" t="str">
        <f t="shared" si="103"/>
        <v>*</v>
      </c>
      <c r="BO45" s="68" t="str">
        <f t="shared" si="104"/>
        <v>*</v>
      </c>
      <c r="BP45" s="68" t="str">
        <f t="shared" si="105"/>
        <v>*</v>
      </c>
      <c r="BQ45" s="68" t="str">
        <f t="shared" si="106"/>
        <v>*</v>
      </c>
      <c r="BR45" s="68" t="str">
        <f t="shared" si="107"/>
        <v>*</v>
      </c>
      <c r="BS45" s="68" t="str">
        <f t="shared" si="108"/>
        <v>*</v>
      </c>
      <c r="BT45" s="68" t="str">
        <f t="shared" si="109"/>
        <v>*</v>
      </c>
      <c r="BU45" s="68" t="str">
        <f t="shared" si="110"/>
        <v>*</v>
      </c>
      <c r="BV45" s="68" t="str">
        <f t="shared" si="111"/>
        <v>*</v>
      </c>
      <c r="BW45" s="68" t="str">
        <f t="shared" si="112"/>
        <v>*</v>
      </c>
      <c r="BX45" s="68" t="str">
        <f t="shared" si="113"/>
        <v>*</v>
      </c>
      <c r="BY45" s="68" t="str">
        <f t="shared" si="114"/>
        <v>*</v>
      </c>
      <c r="BZ45" s="68" t="str">
        <f t="shared" si="115"/>
        <v>*</v>
      </c>
      <c r="CA45" s="68" t="str">
        <f t="shared" si="116"/>
        <v>*</v>
      </c>
      <c r="CB45" s="68" t="str">
        <f t="shared" si="117"/>
        <v>*</v>
      </c>
      <c r="CD45" s="68" t="str">
        <f t="shared" si="118"/>
        <v>*</v>
      </c>
      <c r="CE45" s="68" t="str">
        <f t="shared" si="119"/>
        <v>*</v>
      </c>
      <c r="CF45" s="68" t="str">
        <f t="shared" si="120"/>
        <v>*</v>
      </c>
      <c r="CG45" s="68" t="str">
        <f t="shared" si="121"/>
        <v>*</v>
      </c>
      <c r="CH45" s="68" t="str">
        <f t="shared" si="122"/>
        <v>*</v>
      </c>
      <c r="CI45" s="68" t="str">
        <f t="shared" si="123"/>
        <v>*</v>
      </c>
      <c r="CJ45" s="68" t="str">
        <f t="shared" si="124"/>
        <v>*</v>
      </c>
      <c r="CK45" s="68" t="str">
        <f t="shared" si="125"/>
        <v>*</v>
      </c>
      <c r="CL45" s="68" t="str">
        <f t="shared" si="126"/>
        <v>*</v>
      </c>
      <c r="CM45" s="68" t="str">
        <f t="shared" si="127"/>
        <v>*</v>
      </c>
      <c r="CN45" s="68" t="str">
        <f t="shared" si="128"/>
        <v>*</v>
      </c>
      <c r="CO45" s="68" t="str">
        <f t="shared" si="129"/>
        <v>*</v>
      </c>
      <c r="CP45" s="68" t="str">
        <f t="shared" si="130"/>
        <v>*</v>
      </c>
      <c r="CQ45" s="68" t="str">
        <f t="shared" si="131"/>
        <v>*</v>
      </c>
      <c r="CR45" s="68" t="str">
        <f t="shared" si="132"/>
        <v>*</v>
      </c>
      <c r="CS45" s="68" t="str">
        <f t="shared" si="133"/>
        <v>*</v>
      </c>
      <c r="CT45" s="68" t="str">
        <f t="shared" si="134"/>
        <v>*</v>
      </c>
      <c r="CU45" s="68" t="str">
        <f t="shared" si="135"/>
        <v>*</v>
      </c>
      <c r="CV45" s="68" t="str">
        <f t="shared" si="136"/>
        <v>*</v>
      </c>
      <c r="CW45" s="68" t="str">
        <f t="shared" si="137"/>
        <v>*</v>
      </c>
    </row>
    <row r="46" spans="1:101" ht="15">
      <c r="A46" s="30">
        <v>17</v>
      </c>
      <c r="B46" s="123" t="s">
        <v>69</v>
      </c>
      <c r="C46" s="124"/>
      <c r="D46" s="124"/>
      <c r="E46" s="124"/>
      <c r="F46" s="124"/>
      <c r="G46" s="124"/>
      <c r="H46" s="125"/>
      <c r="I46" s="121" t="s">
        <v>25</v>
      </c>
      <c r="J46" s="122"/>
      <c r="BI46" s="68" t="str">
        <f t="shared" si="98"/>
        <v>*</v>
      </c>
      <c r="BJ46" s="68" t="str">
        <f t="shared" si="99"/>
        <v>*</v>
      </c>
      <c r="BK46" s="68" t="str">
        <f t="shared" si="100"/>
        <v>*</v>
      </c>
      <c r="BL46" s="68" t="str">
        <f t="shared" si="101"/>
        <v>*</v>
      </c>
      <c r="BM46" s="68" t="str">
        <f t="shared" si="102"/>
        <v>*</v>
      </c>
      <c r="BN46" s="68" t="str">
        <f t="shared" si="103"/>
        <v>*</v>
      </c>
      <c r="BO46" s="68" t="str">
        <f t="shared" si="104"/>
        <v>*</v>
      </c>
      <c r="BP46" s="68" t="str">
        <f t="shared" si="105"/>
        <v>*</v>
      </c>
      <c r="BQ46" s="68" t="str">
        <f t="shared" si="106"/>
        <v>*</v>
      </c>
      <c r="BR46" s="68" t="str">
        <f t="shared" si="107"/>
        <v>*</v>
      </c>
      <c r="BS46" s="68" t="str">
        <f t="shared" si="108"/>
        <v>*</v>
      </c>
      <c r="BT46" s="68" t="str">
        <f t="shared" si="109"/>
        <v>*</v>
      </c>
      <c r="BU46" s="68" t="str">
        <f t="shared" si="110"/>
        <v>*</v>
      </c>
      <c r="BV46" s="68" t="str">
        <f t="shared" si="111"/>
        <v>*</v>
      </c>
      <c r="BW46" s="68" t="str">
        <f t="shared" si="112"/>
        <v>*</v>
      </c>
      <c r="BX46" s="68" t="str">
        <f t="shared" si="113"/>
        <v>*</v>
      </c>
      <c r="BY46" s="68" t="str">
        <f t="shared" si="114"/>
        <v>*</v>
      </c>
      <c r="BZ46" s="68" t="str">
        <f t="shared" si="115"/>
        <v>*</v>
      </c>
      <c r="CA46" s="68" t="str">
        <f t="shared" si="116"/>
        <v>*</v>
      </c>
      <c r="CB46" s="68" t="str">
        <f t="shared" si="117"/>
        <v>*</v>
      </c>
      <c r="CD46" s="68" t="str">
        <f t="shared" si="118"/>
        <v>*</v>
      </c>
      <c r="CE46" s="68" t="str">
        <f t="shared" si="119"/>
        <v>*</v>
      </c>
      <c r="CF46" s="68" t="str">
        <f t="shared" si="120"/>
        <v>*</v>
      </c>
      <c r="CG46" s="68" t="str">
        <f t="shared" si="121"/>
        <v>*</v>
      </c>
      <c r="CH46" s="68" t="str">
        <f t="shared" si="122"/>
        <v>*</v>
      </c>
      <c r="CI46" s="68" t="str">
        <f t="shared" si="123"/>
        <v>*</v>
      </c>
      <c r="CJ46" s="68" t="str">
        <f t="shared" si="124"/>
        <v>*</v>
      </c>
      <c r="CK46" s="68" t="str">
        <f t="shared" si="125"/>
        <v>*</v>
      </c>
      <c r="CL46" s="68" t="str">
        <f t="shared" si="126"/>
        <v>*</v>
      </c>
      <c r="CM46" s="68" t="str">
        <f t="shared" si="127"/>
        <v>*</v>
      </c>
      <c r="CN46" s="68" t="str">
        <f t="shared" si="128"/>
        <v>*</v>
      </c>
      <c r="CO46" s="68" t="str">
        <f t="shared" si="129"/>
        <v>*</v>
      </c>
      <c r="CP46" s="68" t="str">
        <f t="shared" si="130"/>
        <v>*</v>
      </c>
      <c r="CQ46" s="68" t="str">
        <f t="shared" si="131"/>
        <v>*</v>
      </c>
      <c r="CR46" s="68" t="str">
        <f t="shared" si="132"/>
        <v>*</v>
      </c>
      <c r="CS46" s="68" t="str">
        <f t="shared" si="133"/>
        <v>*</v>
      </c>
      <c r="CT46" s="68" t="str">
        <f t="shared" si="134"/>
        <v>*</v>
      </c>
      <c r="CU46" s="68" t="str">
        <f t="shared" si="135"/>
        <v>*</v>
      </c>
      <c r="CV46" s="68" t="str">
        <f t="shared" si="136"/>
        <v>*</v>
      </c>
      <c r="CW46" s="68" t="str">
        <f t="shared" si="137"/>
        <v>*</v>
      </c>
    </row>
    <row r="47" spans="1:101" ht="15">
      <c r="A47" s="30">
        <v>18</v>
      </c>
      <c r="B47" s="123" t="s">
        <v>70</v>
      </c>
      <c r="C47" s="124"/>
      <c r="D47" s="124"/>
      <c r="E47" s="124"/>
      <c r="F47" s="124"/>
      <c r="G47" s="124"/>
      <c r="H47" s="125"/>
      <c r="I47" s="121" t="s">
        <v>25</v>
      </c>
      <c r="J47" s="122"/>
      <c r="BI47" s="68" t="str">
        <f t="shared" si="98"/>
        <v>*</v>
      </c>
      <c r="BJ47" s="68" t="str">
        <f t="shared" si="99"/>
        <v>*</v>
      </c>
      <c r="BK47" s="68" t="str">
        <f t="shared" si="100"/>
        <v>*</v>
      </c>
      <c r="BL47" s="68" t="str">
        <f t="shared" si="101"/>
        <v>*</v>
      </c>
      <c r="BM47" s="68" t="str">
        <f t="shared" si="102"/>
        <v>*</v>
      </c>
      <c r="BN47" s="68" t="str">
        <f t="shared" si="103"/>
        <v>*</v>
      </c>
      <c r="BO47" s="68" t="str">
        <f t="shared" si="104"/>
        <v>*</v>
      </c>
      <c r="BP47" s="68" t="str">
        <f t="shared" si="105"/>
        <v>*</v>
      </c>
      <c r="BQ47" s="68" t="str">
        <f t="shared" si="106"/>
        <v>*</v>
      </c>
      <c r="BR47" s="68" t="str">
        <f t="shared" si="107"/>
        <v>*</v>
      </c>
      <c r="BS47" s="68" t="str">
        <f t="shared" si="108"/>
        <v>*</v>
      </c>
      <c r="BT47" s="68" t="str">
        <f t="shared" si="109"/>
        <v>*</v>
      </c>
      <c r="BU47" s="68" t="str">
        <f t="shared" si="110"/>
        <v>*</v>
      </c>
      <c r="BV47" s="68" t="str">
        <f t="shared" si="111"/>
        <v>*</v>
      </c>
      <c r="BW47" s="68" t="str">
        <f t="shared" si="112"/>
        <v>*</v>
      </c>
      <c r="BX47" s="68" t="str">
        <f t="shared" si="113"/>
        <v>*</v>
      </c>
      <c r="BY47" s="68" t="str">
        <f t="shared" si="114"/>
        <v>*</v>
      </c>
      <c r="BZ47" s="68" t="str">
        <f t="shared" si="115"/>
        <v>*</v>
      </c>
      <c r="CA47" s="68" t="str">
        <f t="shared" si="116"/>
        <v>*</v>
      </c>
      <c r="CB47" s="68" t="str">
        <f t="shared" si="117"/>
        <v>*</v>
      </c>
      <c r="CD47" s="68" t="str">
        <f t="shared" si="118"/>
        <v>*</v>
      </c>
      <c r="CE47" s="68" t="str">
        <f t="shared" si="119"/>
        <v>*</v>
      </c>
      <c r="CF47" s="68" t="str">
        <f t="shared" si="120"/>
        <v>*</v>
      </c>
      <c r="CG47" s="68" t="str">
        <f t="shared" si="121"/>
        <v>*</v>
      </c>
      <c r="CH47" s="68" t="str">
        <f t="shared" si="122"/>
        <v>*</v>
      </c>
      <c r="CI47" s="68" t="str">
        <f t="shared" si="123"/>
        <v>*</v>
      </c>
      <c r="CJ47" s="68" t="str">
        <f t="shared" si="124"/>
        <v>*</v>
      </c>
      <c r="CK47" s="68" t="str">
        <f t="shared" si="125"/>
        <v>*</v>
      </c>
      <c r="CL47" s="68" t="str">
        <f t="shared" si="126"/>
        <v>*</v>
      </c>
      <c r="CM47" s="68" t="str">
        <f t="shared" si="127"/>
        <v>*</v>
      </c>
      <c r="CN47" s="68" t="str">
        <f t="shared" si="128"/>
        <v>*</v>
      </c>
      <c r="CO47" s="68" t="str">
        <f t="shared" si="129"/>
        <v>*</v>
      </c>
      <c r="CP47" s="68" t="str">
        <f t="shared" si="130"/>
        <v>*</v>
      </c>
      <c r="CQ47" s="68" t="str">
        <f t="shared" si="131"/>
        <v>*</v>
      </c>
      <c r="CR47" s="68" t="str">
        <f t="shared" si="132"/>
        <v>*</v>
      </c>
      <c r="CS47" s="68" t="str">
        <f t="shared" si="133"/>
        <v>*</v>
      </c>
      <c r="CT47" s="68" t="str">
        <f t="shared" si="134"/>
        <v>*</v>
      </c>
      <c r="CU47" s="68" t="str">
        <f t="shared" si="135"/>
        <v>*</v>
      </c>
      <c r="CV47" s="68" t="str">
        <f t="shared" si="136"/>
        <v>*</v>
      </c>
      <c r="CW47" s="68" t="str">
        <f t="shared" si="137"/>
        <v>*</v>
      </c>
    </row>
    <row r="48" spans="1:101" ht="15">
      <c r="A48" s="30">
        <v>19</v>
      </c>
      <c r="B48" s="123" t="s">
        <v>71</v>
      </c>
      <c r="C48" s="124"/>
      <c r="D48" s="124"/>
      <c r="E48" s="124"/>
      <c r="F48" s="124"/>
      <c r="G48" s="124"/>
      <c r="H48" s="125"/>
      <c r="I48" s="121" t="s">
        <v>25</v>
      </c>
      <c r="J48" s="122"/>
      <c r="BI48" s="68" t="str">
        <f t="shared" si="98"/>
        <v>*</v>
      </c>
      <c r="BJ48" s="68" t="str">
        <f t="shared" si="99"/>
        <v>*</v>
      </c>
      <c r="BK48" s="68" t="str">
        <f t="shared" si="100"/>
        <v>*</v>
      </c>
      <c r="BL48" s="68" t="str">
        <f t="shared" si="101"/>
        <v>*</v>
      </c>
      <c r="BM48" s="68" t="str">
        <f t="shared" si="102"/>
        <v>*</v>
      </c>
      <c r="BN48" s="68" t="str">
        <f t="shared" si="103"/>
        <v>*</v>
      </c>
      <c r="BO48" s="68" t="str">
        <f t="shared" si="104"/>
        <v>*</v>
      </c>
      <c r="BP48" s="68" t="str">
        <f t="shared" si="105"/>
        <v>*</v>
      </c>
      <c r="BQ48" s="68" t="str">
        <f t="shared" si="106"/>
        <v>*</v>
      </c>
      <c r="BR48" s="68" t="str">
        <f t="shared" si="107"/>
        <v>*</v>
      </c>
      <c r="BS48" s="68" t="str">
        <f t="shared" si="108"/>
        <v>*</v>
      </c>
      <c r="BT48" s="68" t="str">
        <f t="shared" si="109"/>
        <v>*</v>
      </c>
      <c r="BU48" s="68" t="str">
        <f t="shared" si="110"/>
        <v>*</v>
      </c>
      <c r="BV48" s="68" t="str">
        <f t="shared" si="111"/>
        <v>*</v>
      </c>
      <c r="BW48" s="68" t="str">
        <f t="shared" si="112"/>
        <v>*</v>
      </c>
      <c r="BX48" s="68" t="str">
        <f t="shared" si="113"/>
        <v>*</v>
      </c>
      <c r="BY48" s="68" t="str">
        <f t="shared" si="114"/>
        <v>*</v>
      </c>
      <c r="BZ48" s="68" t="str">
        <f t="shared" si="115"/>
        <v>*</v>
      </c>
      <c r="CA48" s="68" t="str">
        <f t="shared" si="116"/>
        <v>*</v>
      </c>
      <c r="CB48" s="68" t="str">
        <f t="shared" si="117"/>
        <v>*</v>
      </c>
      <c r="CD48" s="68" t="str">
        <f t="shared" si="118"/>
        <v>*</v>
      </c>
      <c r="CE48" s="68" t="str">
        <f t="shared" si="119"/>
        <v>*</v>
      </c>
      <c r="CF48" s="68" t="str">
        <f t="shared" si="120"/>
        <v>*</v>
      </c>
      <c r="CG48" s="68" t="str">
        <f t="shared" si="121"/>
        <v>*</v>
      </c>
      <c r="CH48" s="68" t="str">
        <f t="shared" si="122"/>
        <v>*</v>
      </c>
      <c r="CI48" s="68" t="str">
        <f t="shared" si="123"/>
        <v>*</v>
      </c>
      <c r="CJ48" s="68" t="str">
        <f t="shared" si="124"/>
        <v>*</v>
      </c>
      <c r="CK48" s="68" t="str">
        <f t="shared" si="125"/>
        <v>*</v>
      </c>
      <c r="CL48" s="68" t="str">
        <f t="shared" si="126"/>
        <v>*</v>
      </c>
      <c r="CM48" s="68" t="str">
        <f t="shared" si="127"/>
        <v>*</v>
      </c>
      <c r="CN48" s="68" t="str">
        <f t="shared" si="128"/>
        <v>*</v>
      </c>
      <c r="CO48" s="68" t="str">
        <f t="shared" si="129"/>
        <v>*</v>
      </c>
      <c r="CP48" s="68" t="str">
        <f t="shared" si="130"/>
        <v>*</v>
      </c>
      <c r="CQ48" s="68" t="str">
        <f t="shared" si="131"/>
        <v>*</v>
      </c>
      <c r="CR48" s="68" t="str">
        <f t="shared" si="132"/>
        <v>*</v>
      </c>
      <c r="CS48" s="68" t="str">
        <f t="shared" si="133"/>
        <v>*</v>
      </c>
      <c r="CT48" s="68" t="str">
        <f t="shared" si="134"/>
        <v>*</v>
      </c>
      <c r="CU48" s="68" t="str">
        <f t="shared" si="135"/>
        <v>*</v>
      </c>
      <c r="CV48" s="68" t="str">
        <f t="shared" si="136"/>
        <v>*</v>
      </c>
      <c r="CW48" s="68" t="str">
        <f t="shared" si="137"/>
        <v>*</v>
      </c>
    </row>
    <row r="49" spans="1:101" ht="15">
      <c r="A49" s="30">
        <v>20</v>
      </c>
      <c r="B49" s="123" t="s">
        <v>72</v>
      </c>
      <c r="C49" s="124"/>
      <c r="D49" s="124"/>
      <c r="E49" s="124"/>
      <c r="F49" s="124"/>
      <c r="G49" s="124"/>
      <c r="H49" s="125"/>
      <c r="I49" s="121" t="s">
        <v>25</v>
      </c>
      <c r="J49" s="122"/>
      <c r="BI49" s="68" t="str">
        <f t="shared" si="98"/>
        <v>*</v>
      </c>
      <c r="BJ49" s="68" t="str">
        <f t="shared" si="99"/>
        <v>*</v>
      </c>
      <c r="BK49" s="68" t="str">
        <f t="shared" si="100"/>
        <v>*</v>
      </c>
      <c r="BL49" s="68" t="str">
        <f t="shared" si="101"/>
        <v>*</v>
      </c>
      <c r="BM49" s="68" t="str">
        <f t="shared" si="102"/>
        <v>*</v>
      </c>
      <c r="BN49" s="68" t="str">
        <f t="shared" si="103"/>
        <v>*</v>
      </c>
      <c r="BO49" s="68" t="str">
        <f t="shared" si="104"/>
        <v>*</v>
      </c>
      <c r="BP49" s="68" t="str">
        <f t="shared" si="105"/>
        <v>*</v>
      </c>
      <c r="BQ49" s="68" t="str">
        <f t="shared" si="106"/>
        <v>*</v>
      </c>
      <c r="BR49" s="68" t="str">
        <f t="shared" si="107"/>
        <v>*</v>
      </c>
      <c r="BS49" s="68" t="str">
        <f t="shared" si="108"/>
        <v>*</v>
      </c>
      <c r="BT49" s="68" t="str">
        <f t="shared" si="109"/>
        <v>*</v>
      </c>
      <c r="BU49" s="68" t="str">
        <f t="shared" si="110"/>
        <v>*</v>
      </c>
      <c r="BV49" s="68" t="str">
        <f t="shared" si="111"/>
        <v>*</v>
      </c>
      <c r="BW49" s="68" t="str">
        <f t="shared" si="112"/>
        <v>*</v>
      </c>
      <c r="BX49" s="68" t="str">
        <f t="shared" si="113"/>
        <v>*</v>
      </c>
      <c r="BY49" s="68" t="str">
        <f t="shared" si="114"/>
        <v>*</v>
      </c>
      <c r="BZ49" s="68" t="str">
        <f t="shared" si="115"/>
        <v>*</v>
      </c>
      <c r="CA49" s="68" t="str">
        <f t="shared" si="116"/>
        <v>*</v>
      </c>
      <c r="CB49" s="68" t="str">
        <f t="shared" si="117"/>
        <v>*</v>
      </c>
      <c r="CD49" s="68" t="str">
        <f t="shared" si="118"/>
        <v>*</v>
      </c>
      <c r="CE49" s="68" t="str">
        <f t="shared" si="119"/>
        <v>*</v>
      </c>
      <c r="CF49" s="68" t="str">
        <f t="shared" si="120"/>
        <v>*</v>
      </c>
      <c r="CG49" s="68" t="str">
        <f t="shared" si="121"/>
        <v>*</v>
      </c>
      <c r="CH49" s="68" t="str">
        <f t="shared" si="122"/>
        <v>*</v>
      </c>
      <c r="CI49" s="68" t="str">
        <f t="shared" si="123"/>
        <v>*</v>
      </c>
      <c r="CJ49" s="68" t="str">
        <f t="shared" si="124"/>
        <v>*</v>
      </c>
      <c r="CK49" s="68" t="str">
        <f t="shared" si="125"/>
        <v>*</v>
      </c>
      <c r="CL49" s="68" t="str">
        <f t="shared" si="126"/>
        <v>*</v>
      </c>
      <c r="CM49" s="68" t="str">
        <f t="shared" si="127"/>
        <v>*</v>
      </c>
      <c r="CN49" s="68" t="str">
        <f t="shared" si="128"/>
        <v>*</v>
      </c>
      <c r="CO49" s="68" t="str">
        <f t="shared" si="129"/>
        <v>*</v>
      </c>
      <c r="CP49" s="68" t="str">
        <f t="shared" si="130"/>
        <v>*</v>
      </c>
      <c r="CQ49" s="68" t="str">
        <f t="shared" si="131"/>
        <v>*</v>
      </c>
      <c r="CR49" s="68" t="str">
        <f t="shared" si="132"/>
        <v>*</v>
      </c>
      <c r="CS49" s="68" t="str">
        <f t="shared" si="133"/>
        <v>*</v>
      </c>
      <c r="CT49" s="68" t="str">
        <f t="shared" si="134"/>
        <v>*</v>
      </c>
      <c r="CU49" s="68" t="str">
        <f t="shared" si="135"/>
        <v>*</v>
      </c>
      <c r="CV49" s="68" t="str">
        <f t="shared" si="136"/>
        <v>*</v>
      </c>
      <c r="CW49" s="68" t="str">
        <f t="shared" si="137"/>
        <v>*</v>
      </c>
    </row>
  </sheetData>
  <sheetProtection password="CCEB" sheet="1" formatCells="0" formatColumns="0"/>
  <mergeCells count="72">
    <mergeCell ref="A1:AR1"/>
    <mergeCell ref="R2:AB2"/>
    <mergeCell ref="B3:K3"/>
    <mergeCell ref="S3:T3"/>
    <mergeCell ref="U3:V3"/>
    <mergeCell ref="X3:Y3"/>
    <mergeCell ref="Z3:AA3"/>
    <mergeCell ref="AI3:AR3"/>
    <mergeCell ref="CY5:CZ5"/>
    <mergeCell ref="DD5:DF5"/>
    <mergeCell ref="DH5:DJ5"/>
    <mergeCell ref="DL5:DT5"/>
    <mergeCell ref="A4:AR4"/>
    <mergeCell ref="B5:AR5"/>
    <mergeCell ref="BI5:CB5"/>
    <mergeCell ref="CD5:CW5"/>
    <mergeCell ref="DL6:DM6"/>
    <mergeCell ref="DS6:DT6"/>
    <mergeCell ref="DL7:DM7"/>
    <mergeCell ref="DN7:DO7"/>
    <mergeCell ref="DQ7:DR7"/>
    <mergeCell ref="DS7:DT7"/>
    <mergeCell ref="DL18:DM18"/>
    <mergeCell ref="DN18:DO18"/>
    <mergeCell ref="DQ18:DR18"/>
    <mergeCell ref="DS18:DT18"/>
    <mergeCell ref="S17:T17"/>
    <mergeCell ref="U17:V17"/>
    <mergeCell ref="X17:Y17"/>
    <mergeCell ref="Z17:AA17"/>
    <mergeCell ref="B31:H31"/>
    <mergeCell ref="I31:J31"/>
    <mergeCell ref="B32:H32"/>
    <mergeCell ref="I32:J32"/>
    <mergeCell ref="B29:H29"/>
    <mergeCell ref="I29:J29"/>
    <mergeCell ref="B30:H30"/>
    <mergeCell ref="I30:J30"/>
    <mergeCell ref="B35:H35"/>
    <mergeCell ref="I35:J35"/>
    <mergeCell ref="B36:H36"/>
    <mergeCell ref="I36:J36"/>
    <mergeCell ref="B33:H33"/>
    <mergeCell ref="I33:J33"/>
    <mergeCell ref="B34:H34"/>
    <mergeCell ref="I34:J34"/>
    <mergeCell ref="B39:H39"/>
    <mergeCell ref="I39:J39"/>
    <mergeCell ref="B40:H40"/>
    <mergeCell ref="I40:J40"/>
    <mergeCell ref="B37:H37"/>
    <mergeCell ref="I37:J37"/>
    <mergeCell ref="B38:H38"/>
    <mergeCell ref="I38:J38"/>
    <mergeCell ref="B43:H43"/>
    <mergeCell ref="I43:J43"/>
    <mergeCell ref="B44:H44"/>
    <mergeCell ref="I44:J44"/>
    <mergeCell ref="B41:H41"/>
    <mergeCell ref="I41:J41"/>
    <mergeCell ref="B42:H42"/>
    <mergeCell ref="I42:J42"/>
    <mergeCell ref="B45:H45"/>
    <mergeCell ref="I45:J45"/>
    <mergeCell ref="B49:H49"/>
    <mergeCell ref="I49:J49"/>
    <mergeCell ref="B46:H46"/>
    <mergeCell ref="I46:J46"/>
    <mergeCell ref="B47:H47"/>
    <mergeCell ref="I47:J47"/>
    <mergeCell ref="B48:H48"/>
    <mergeCell ref="I48:J48"/>
  </mergeCells>
  <conditionalFormatting sqref="C7:V14 X7:AQ14 C18:V27 X18:AQ27">
    <cfRule type="cellIs" priority="1" dxfId="2" operator="equal" stopIfTrue="1">
      <formula>BI29</formula>
    </cfRule>
    <cfRule type="expression" priority="2" dxfId="10" stopIfTrue="1">
      <formula>ISERROR(C7)</formula>
    </cfRule>
    <cfRule type="expression" priority="3" dxfId="0" stopIfTrue="1">
      <formula>IF(AND(C7&lt;&gt;BI29,BI29&lt;&gt;"*"),1,0)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Аркуш5"/>
  <dimension ref="B2:P74"/>
  <sheetViews>
    <sheetView zoomScale="75" zoomScaleNormal="75" zoomScalePageLayoutView="0" workbookViewId="0" topLeftCell="A1">
      <selection activeCell="R10" sqref="R10"/>
    </sheetView>
  </sheetViews>
  <sheetFormatPr defaultColWidth="9.140625" defaultRowHeight="15"/>
  <cols>
    <col min="1" max="1" width="2.140625" style="32" customWidth="1"/>
    <col min="2" max="6" width="9.140625" style="32" customWidth="1"/>
    <col min="7" max="7" width="7.140625" style="50" customWidth="1"/>
    <col min="8" max="10" width="3.57421875" style="50" customWidth="1"/>
    <col min="11" max="11" width="7.140625" style="50" customWidth="1"/>
    <col min="12" max="16" width="9.140625" style="32" customWidth="1"/>
    <col min="17" max="17" width="2.140625" style="32" customWidth="1"/>
    <col min="18" max="16384" width="9.140625" style="32" customWidth="1"/>
  </cols>
  <sheetData>
    <row r="2" spans="7:11" ht="15">
      <c r="G2" s="133" t="s">
        <v>17</v>
      </c>
      <c r="H2" s="134"/>
      <c r="I2" s="134"/>
      <c r="J2" s="134"/>
      <c r="K2" s="135"/>
    </row>
    <row r="3" spans="3:15" ht="15">
      <c r="C3" s="33"/>
      <c r="D3" s="34"/>
      <c r="E3" s="34"/>
      <c r="F3" s="34"/>
      <c r="G3" s="35" t="s">
        <v>12</v>
      </c>
      <c r="H3" s="35"/>
      <c r="I3" s="36" t="s">
        <v>11</v>
      </c>
      <c r="J3" s="36"/>
      <c r="K3" s="35" t="s">
        <v>12</v>
      </c>
      <c r="L3" s="34"/>
      <c r="M3" s="34"/>
      <c r="N3" s="34"/>
      <c r="O3" s="37"/>
    </row>
    <row r="4" spans="3:15" ht="27">
      <c r="C4" s="141" t="str">
        <f>Игра_01!B3</f>
        <v>Сборная Мегаспорта</v>
      </c>
      <c r="D4" s="142"/>
      <c r="E4" s="142"/>
      <c r="F4" s="142"/>
      <c r="G4" s="38">
        <f>SUM(G6:G13)</f>
        <v>0</v>
      </c>
      <c r="H4" s="39">
        <f>SUM(H6:H13)</f>
        <v>0</v>
      </c>
      <c r="I4" s="40" t="s">
        <v>10</v>
      </c>
      <c r="J4" s="39">
        <f>SUM(J6:J13)</f>
        <v>0</v>
      </c>
      <c r="K4" s="38">
        <f>SUM(K6:K13)</f>
        <v>0</v>
      </c>
      <c r="L4" s="143" t="str">
        <f>Игра_01!AI3</f>
        <v>АСП Погоня</v>
      </c>
      <c r="M4" s="142"/>
      <c r="N4" s="142"/>
      <c r="O4" s="144"/>
    </row>
    <row r="5" spans="3:15" ht="11.25" customHeight="1">
      <c r="C5" s="130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2:16" ht="15">
      <c r="B6" s="55"/>
      <c r="C6" s="128" t="str">
        <f>Игра_01!B7</f>
        <v>Математик</v>
      </c>
      <c r="D6" s="129"/>
      <c r="E6" s="129"/>
      <c r="F6" s="129"/>
      <c r="G6" s="30">
        <f>Игра_01!CY7</f>
        <v>0</v>
      </c>
      <c r="H6" s="41">
        <f>SUM(Игра_01!DD7:DF7)</f>
        <v>0</v>
      </c>
      <c r="I6" s="42" t="s">
        <v>13</v>
      </c>
      <c r="J6" s="43">
        <f>SUM(Игра_01!DH7:DJ7)</f>
        <v>0</v>
      </c>
      <c r="K6" s="30">
        <f>Игра_01!CZ7</f>
        <v>0</v>
      </c>
      <c r="L6" s="136" t="str">
        <f>Игра_01!AR7</f>
        <v>freedom</v>
      </c>
      <c r="M6" s="129"/>
      <c r="N6" s="129"/>
      <c r="O6" s="137"/>
      <c r="P6" s="57"/>
    </row>
    <row r="7" spans="2:16" ht="15">
      <c r="B7" s="55"/>
      <c r="C7" s="128" t="str">
        <f>Игра_01!B8</f>
        <v>сухОФрукт</v>
      </c>
      <c r="D7" s="129"/>
      <c r="E7" s="129"/>
      <c r="F7" s="129"/>
      <c r="G7" s="44">
        <f>Игра_01!CY8</f>
        <v>0</v>
      </c>
      <c r="H7" s="45">
        <f>SUM(Игра_01!DD8:DF8)</f>
        <v>0</v>
      </c>
      <c r="I7" s="46" t="s">
        <v>13</v>
      </c>
      <c r="J7" s="47">
        <f>SUM(Игра_01!DH8:DJ8)</f>
        <v>0</v>
      </c>
      <c r="K7" s="44">
        <f>Игра_01!CZ8</f>
        <v>0</v>
      </c>
      <c r="L7" s="136" t="str">
        <f>Игра_01!AR8</f>
        <v>Menshevick</v>
      </c>
      <c r="M7" s="129"/>
      <c r="N7" s="129"/>
      <c r="O7" s="137"/>
      <c r="P7" s="57"/>
    </row>
    <row r="8" spans="2:16" ht="15">
      <c r="B8" s="55"/>
      <c r="C8" s="128" t="str">
        <f>Игра_01!B9</f>
        <v>Eveli</v>
      </c>
      <c r="D8" s="129"/>
      <c r="E8" s="129"/>
      <c r="F8" s="129"/>
      <c r="G8" s="44">
        <f>Игра_01!CY9</f>
        <v>0</v>
      </c>
      <c r="H8" s="45">
        <f>SUM(Игра_01!DD9:DF9)</f>
        <v>0</v>
      </c>
      <c r="I8" s="46" t="s">
        <v>13</v>
      </c>
      <c r="J8" s="47">
        <f>SUM(Игра_01!DH9:DJ9)</f>
        <v>0</v>
      </c>
      <c r="K8" s="44">
        <f>Игра_01!CZ9</f>
        <v>0</v>
      </c>
      <c r="L8" s="136" t="str">
        <f>Игра_01!AR9</f>
        <v>Magistr</v>
      </c>
      <c r="M8" s="129"/>
      <c r="N8" s="129"/>
      <c r="O8" s="137"/>
      <c r="P8" s="57"/>
    </row>
    <row r="9" spans="2:16" ht="15">
      <c r="B9" s="55"/>
      <c r="C9" s="128" t="str">
        <f>Игра_01!B10</f>
        <v>Acrington</v>
      </c>
      <c r="D9" s="129"/>
      <c r="E9" s="129"/>
      <c r="F9" s="129"/>
      <c r="G9" s="44">
        <f>Игра_01!CY10</f>
        <v>0</v>
      </c>
      <c r="H9" s="45">
        <f>SUM(Игра_01!DD10:DF10)</f>
        <v>0</v>
      </c>
      <c r="I9" s="46" t="s">
        <v>13</v>
      </c>
      <c r="J9" s="47">
        <f>SUM(Игра_01!DH10:DJ10)</f>
        <v>0</v>
      </c>
      <c r="K9" s="44">
        <f>Игра_01!CZ10</f>
        <v>0</v>
      </c>
      <c r="L9" s="136" t="str">
        <f>Игра_01!AR10</f>
        <v>Алексей</v>
      </c>
      <c r="M9" s="129"/>
      <c r="N9" s="129"/>
      <c r="O9" s="137"/>
      <c r="P9" s="57"/>
    </row>
    <row r="10" spans="2:16" ht="15">
      <c r="B10" s="55"/>
      <c r="C10" s="128" t="str">
        <f>Игра_01!B11</f>
        <v>Санек</v>
      </c>
      <c r="D10" s="129"/>
      <c r="E10" s="129"/>
      <c r="F10" s="129"/>
      <c r="G10" s="44">
        <f>Игра_01!CY11</f>
        <v>0</v>
      </c>
      <c r="H10" s="45">
        <f>SUM(Игра_01!DD11:DF11)</f>
        <v>0</v>
      </c>
      <c r="I10" s="46" t="s">
        <v>13</v>
      </c>
      <c r="J10" s="47">
        <f>SUM(Игра_01!DH11:DJ11)</f>
        <v>0</v>
      </c>
      <c r="K10" s="44">
        <f>Игра_01!CZ11</f>
        <v>0</v>
      </c>
      <c r="L10" s="136" t="str">
        <f>Игра_01!AR11</f>
        <v>alaves</v>
      </c>
      <c r="M10" s="129"/>
      <c r="N10" s="129"/>
      <c r="O10" s="137"/>
      <c r="P10" s="57"/>
    </row>
    <row r="11" spans="2:16" ht="15">
      <c r="B11" s="55"/>
      <c r="C11" s="128" t="str">
        <f>Игра_01!B12</f>
        <v>phenyx</v>
      </c>
      <c r="D11" s="129"/>
      <c r="E11" s="129"/>
      <c r="F11" s="129"/>
      <c r="G11" s="44">
        <f>Игра_01!CY12</f>
        <v>0</v>
      </c>
      <c r="H11" s="45">
        <f>SUM(Игра_01!DD12:DF12)</f>
        <v>0</v>
      </c>
      <c r="I11" s="46" t="s">
        <v>13</v>
      </c>
      <c r="J11" s="47">
        <f>SUM(Игра_01!DH12:DJ12)</f>
        <v>0</v>
      </c>
      <c r="K11" s="44">
        <f>Игра_01!CZ12</f>
        <v>0</v>
      </c>
      <c r="L11" s="136" t="str">
        <f>Игра_01!AR12</f>
        <v>B3CK</v>
      </c>
      <c r="M11" s="129"/>
      <c r="N11" s="129"/>
      <c r="O11" s="137"/>
      <c r="P11" s="57"/>
    </row>
    <row r="12" spans="2:16" ht="15">
      <c r="B12" s="55"/>
      <c r="C12" s="128" t="str">
        <f>Игра_01!B13</f>
        <v>Макс</v>
      </c>
      <c r="D12" s="129"/>
      <c r="E12" s="129"/>
      <c r="F12" s="129"/>
      <c r="G12" s="44">
        <f>Игра_01!CY13</f>
        <v>0</v>
      </c>
      <c r="H12" s="45">
        <f>SUM(Игра_01!DD13:DF13)</f>
        <v>0</v>
      </c>
      <c r="I12" s="46" t="s">
        <v>13</v>
      </c>
      <c r="J12" s="47">
        <f>SUM(Игра_01!DH13:DJ13)</f>
        <v>0</v>
      </c>
      <c r="K12" s="44">
        <f>Игра_01!CZ13</f>
        <v>0</v>
      </c>
      <c r="L12" s="136" t="str">
        <f>Игра_01!AR13</f>
        <v>БРОКЕР</v>
      </c>
      <c r="M12" s="129"/>
      <c r="N12" s="129"/>
      <c r="O12" s="137"/>
      <c r="P12" s="57"/>
    </row>
    <row r="13" spans="2:16" ht="15">
      <c r="B13" s="55"/>
      <c r="C13" s="128" t="str">
        <f>Игра_01!B14</f>
        <v>semeniuk</v>
      </c>
      <c r="D13" s="129"/>
      <c r="E13" s="129"/>
      <c r="F13" s="129"/>
      <c r="G13" s="44">
        <f>Игра_01!CY14</f>
        <v>0</v>
      </c>
      <c r="H13" s="45">
        <f>SUM(Игра_01!DD14:DF14)</f>
        <v>0</v>
      </c>
      <c r="I13" s="46" t="s">
        <v>13</v>
      </c>
      <c r="J13" s="47">
        <f>SUM(Игра_01!DH14:DJ14)</f>
        <v>0</v>
      </c>
      <c r="K13" s="44">
        <f>Игра_01!CZ14</f>
        <v>0</v>
      </c>
      <c r="L13" s="136" t="str">
        <f>Игра_01!AR14</f>
        <v>Deputat</v>
      </c>
      <c r="M13" s="129"/>
      <c r="N13" s="129"/>
      <c r="O13" s="137"/>
      <c r="P13" s="57"/>
    </row>
    <row r="14" spans="2:16" ht="11.25" customHeight="1">
      <c r="B14" s="56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58"/>
    </row>
    <row r="15" spans="2:16" ht="15">
      <c r="B15" s="56"/>
      <c r="C15" s="128" t="str">
        <f>Игра_01!B18</f>
        <v>Ливерпулец</v>
      </c>
      <c r="D15" s="129"/>
      <c r="E15" s="129"/>
      <c r="F15" s="129"/>
      <c r="G15" s="48">
        <f>Игра_01!CY18</f>
        <v>0</v>
      </c>
      <c r="H15" s="41">
        <f>SUM(Игра_01!DD18:DF18)</f>
        <v>0</v>
      </c>
      <c r="I15" s="46" t="s">
        <v>13</v>
      </c>
      <c r="J15" s="43">
        <f>SUM(Игра_01!DH18:DJ18)</f>
        <v>0</v>
      </c>
      <c r="K15" s="49">
        <f>Игра_01!CZ18</f>
        <v>0</v>
      </c>
      <c r="L15" s="136" t="str">
        <f>Игра_01!AR18</f>
        <v>ORSS</v>
      </c>
      <c r="M15" s="129"/>
      <c r="N15" s="129"/>
      <c r="O15" s="137"/>
      <c r="P15" s="58"/>
    </row>
    <row r="16" spans="2:16" ht="15">
      <c r="B16" s="56"/>
      <c r="C16" s="128" t="str">
        <f>Игра_01!B19</f>
        <v>I_LIKE_byblik</v>
      </c>
      <c r="D16" s="129"/>
      <c r="E16" s="129"/>
      <c r="F16" s="129"/>
      <c r="G16" s="48">
        <f>Игра_01!CY19</f>
        <v>0</v>
      </c>
      <c r="H16" s="41">
        <f>SUM(Игра_01!DD19:DF19)</f>
        <v>0</v>
      </c>
      <c r="I16" s="46" t="s">
        <v>13</v>
      </c>
      <c r="J16" s="43">
        <f>SUM(Игра_01!DH19:DJ19)</f>
        <v>0</v>
      </c>
      <c r="K16" s="49">
        <f>Игра_01!CZ19</f>
        <v>0</v>
      </c>
      <c r="L16" s="136" t="str">
        <f>Игра_01!AR19</f>
        <v>da_basta</v>
      </c>
      <c r="M16" s="129"/>
      <c r="N16" s="129"/>
      <c r="O16" s="137"/>
      <c r="P16" s="58"/>
    </row>
    <row r="17" spans="2:16" ht="15">
      <c r="B17" s="56"/>
      <c r="C17" s="128" t="str">
        <f>Игра_01!B20</f>
        <v>fanatt</v>
      </c>
      <c r="D17" s="129"/>
      <c r="E17" s="129"/>
      <c r="F17" s="129"/>
      <c r="G17" s="48">
        <f>Игра_01!CY20</f>
        <v>0</v>
      </c>
      <c r="H17" s="41">
        <f>SUM(Игра_01!DD20:DF20)</f>
        <v>0</v>
      </c>
      <c r="I17" s="46" t="s">
        <v>13</v>
      </c>
      <c r="J17" s="43">
        <f>SUM(Игра_01!DH20:DJ20)</f>
        <v>0</v>
      </c>
      <c r="K17" s="49">
        <f>Игра_01!CZ20</f>
        <v>0</v>
      </c>
      <c r="L17" s="136" t="str">
        <f>Игра_01!AR20</f>
        <v>THA</v>
      </c>
      <c r="M17" s="129"/>
      <c r="N17" s="129"/>
      <c r="O17" s="137"/>
      <c r="P17" s="58"/>
    </row>
    <row r="18" spans="2:16" ht="15">
      <c r="B18" s="56"/>
      <c r="C18" s="128" t="str">
        <f>Игра_01!B21</f>
        <v>Oksi_f</v>
      </c>
      <c r="D18" s="129"/>
      <c r="E18" s="129"/>
      <c r="F18" s="129"/>
      <c r="G18" s="48">
        <f>Игра_01!CY21</f>
        <v>0</v>
      </c>
      <c r="H18" s="41">
        <f>SUM(Игра_01!DD21:DF21)</f>
        <v>0</v>
      </c>
      <c r="I18" s="46" t="s">
        <v>13</v>
      </c>
      <c r="J18" s="43">
        <f>SUM(Игра_01!DH21:DJ21)</f>
        <v>0</v>
      </c>
      <c r="K18" s="49">
        <f>Игра_01!CZ21</f>
        <v>0</v>
      </c>
      <c r="L18" s="136" t="str">
        <f>Игра_01!AR21</f>
        <v>Nick777</v>
      </c>
      <c r="M18" s="129"/>
      <c r="N18" s="129"/>
      <c r="O18" s="137"/>
      <c r="P18" s="58"/>
    </row>
    <row r="19" spans="2:16" ht="15">
      <c r="B19" s="56"/>
      <c r="C19" s="128">
        <f>Игра_01!B22</f>
      </c>
      <c r="D19" s="129"/>
      <c r="E19" s="129"/>
      <c r="F19" s="129"/>
      <c r="G19" s="48">
        <f>Игра_01!CY22</f>
        <v>0</v>
      </c>
      <c r="H19" s="41">
        <f>SUM(Игра_01!DD22:DF22)</f>
        <v>0</v>
      </c>
      <c r="I19" s="46" t="s">
        <v>13</v>
      </c>
      <c r="J19" s="43">
        <f>SUM(Игра_01!DH22:DJ22)</f>
        <v>0</v>
      </c>
      <c r="K19" s="49">
        <f>Игра_01!CZ22</f>
        <v>0</v>
      </c>
      <c r="L19" s="136" t="str">
        <f>Игра_01!AR22</f>
        <v>Sheva</v>
      </c>
      <c r="M19" s="129"/>
      <c r="N19" s="129"/>
      <c r="O19" s="137"/>
      <c r="P19" s="58"/>
    </row>
    <row r="20" spans="2:16" ht="15">
      <c r="B20" s="56"/>
      <c r="C20" s="128">
        <f>Игра_01!B23</f>
      </c>
      <c r="D20" s="129"/>
      <c r="E20" s="129"/>
      <c r="F20" s="129"/>
      <c r="G20" s="48">
        <f>Игра_01!CY23</f>
        <v>0</v>
      </c>
      <c r="H20" s="41">
        <f>SUM(Игра_01!DD23:DF23)</f>
        <v>0</v>
      </c>
      <c r="I20" s="46" t="s">
        <v>13</v>
      </c>
      <c r="J20" s="43">
        <f>SUM(Игра_01!DH23:DJ23)</f>
        <v>0</v>
      </c>
      <c r="K20" s="49">
        <f>Игра_01!CZ23</f>
        <v>0</v>
      </c>
      <c r="L20" s="136" t="str">
        <f>Игра_01!AR23</f>
        <v>jelistoy</v>
      </c>
      <c r="M20" s="129"/>
      <c r="N20" s="129"/>
      <c r="O20" s="137"/>
      <c r="P20" s="58"/>
    </row>
    <row r="21" spans="2:16" ht="15">
      <c r="B21" s="56"/>
      <c r="C21" s="128">
        <f>Игра_01!B24</f>
      </c>
      <c r="D21" s="129"/>
      <c r="E21" s="129"/>
      <c r="F21" s="129"/>
      <c r="G21" s="48">
        <f>Игра_01!CY24</f>
        <v>0</v>
      </c>
      <c r="H21" s="41">
        <f>SUM(Игра_01!DD24:DF24)</f>
        <v>0</v>
      </c>
      <c r="I21" s="46" t="s">
        <v>13</v>
      </c>
      <c r="J21" s="43">
        <f>SUM(Игра_01!DH24:DJ24)</f>
        <v>0</v>
      </c>
      <c r="K21" s="49">
        <f>Игра_01!CZ24</f>
        <v>0</v>
      </c>
      <c r="L21" s="136">
        <f>Игра_01!AR24</f>
      </c>
      <c r="M21" s="129"/>
      <c r="N21" s="129"/>
      <c r="O21" s="137"/>
      <c r="P21" s="58"/>
    </row>
    <row r="22" spans="2:16" ht="15">
      <c r="B22" s="56"/>
      <c r="C22" s="128">
        <f>Игра_01!B25</f>
      </c>
      <c r="D22" s="129"/>
      <c r="E22" s="129"/>
      <c r="F22" s="129"/>
      <c r="G22" s="48">
        <f>Игра_01!CY25</f>
        <v>0</v>
      </c>
      <c r="H22" s="41">
        <f>SUM(Игра_01!DD25:DF25)</f>
        <v>0</v>
      </c>
      <c r="I22" s="46" t="s">
        <v>13</v>
      </c>
      <c r="J22" s="43">
        <f>SUM(Игра_01!DH25:DJ25)</f>
        <v>0</v>
      </c>
      <c r="K22" s="49">
        <f>Игра_01!CZ25</f>
        <v>0</v>
      </c>
      <c r="L22" s="136">
        <f>Игра_01!AR25</f>
      </c>
      <c r="M22" s="129"/>
      <c r="N22" s="129"/>
      <c r="O22" s="137"/>
      <c r="P22" s="58"/>
    </row>
    <row r="23" spans="2:16" ht="15">
      <c r="B23" s="56"/>
      <c r="C23" s="128">
        <f>Игра_01!B26</f>
      </c>
      <c r="D23" s="129"/>
      <c r="E23" s="129"/>
      <c r="F23" s="129"/>
      <c r="G23" s="48">
        <f>Игра_01!CY26</f>
        <v>0</v>
      </c>
      <c r="H23" s="41">
        <f>SUM(Игра_01!DD26:DF26)</f>
        <v>0</v>
      </c>
      <c r="I23" s="46" t="s">
        <v>13</v>
      </c>
      <c r="J23" s="43">
        <f>SUM(Игра_01!DH26:DJ26)</f>
        <v>0</v>
      </c>
      <c r="K23" s="49">
        <f>Игра_01!CZ26</f>
        <v>0</v>
      </c>
      <c r="L23" s="136">
        <f>Игра_01!AR26</f>
      </c>
      <c r="M23" s="129"/>
      <c r="N23" s="129"/>
      <c r="O23" s="137"/>
      <c r="P23" s="58"/>
    </row>
    <row r="24" spans="2:16" ht="15">
      <c r="B24" s="56"/>
      <c r="C24" s="128">
        <f>Игра_01!B27</f>
      </c>
      <c r="D24" s="129"/>
      <c r="E24" s="129"/>
      <c r="F24" s="129"/>
      <c r="G24" s="48">
        <f>Игра_01!CY27</f>
        <v>0</v>
      </c>
      <c r="H24" s="41">
        <f>SUM(Игра_01!DD27:DF27)</f>
        <v>0</v>
      </c>
      <c r="I24" s="46" t="s">
        <v>13</v>
      </c>
      <c r="J24" s="43">
        <f>SUM(Игра_01!DH27:DJ27)</f>
        <v>0</v>
      </c>
      <c r="K24" s="49">
        <f>Игра_01!CZ27</f>
        <v>0</v>
      </c>
      <c r="L24" s="136">
        <f>Игра_01!AR27</f>
      </c>
      <c r="M24" s="129"/>
      <c r="N24" s="129"/>
      <c r="O24" s="137"/>
      <c r="P24" s="58"/>
    </row>
    <row r="27" spans="7:11" ht="15">
      <c r="G27" s="133" t="s">
        <v>18</v>
      </c>
      <c r="H27" s="134"/>
      <c r="I27" s="134"/>
      <c r="J27" s="134"/>
      <c r="K27" s="135"/>
    </row>
    <row r="28" spans="3:15" ht="15">
      <c r="C28" s="33"/>
      <c r="D28" s="34"/>
      <c r="E28" s="34"/>
      <c r="F28" s="34"/>
      <c r="G28" s="35" t="s">
        <v>12</v>
      </c>
      <c r="H28" s="35"/>
      <c r="I28" s="36" t="s">
        <v>11</v>
      </c>
      <c r="J28" s="36"/>
      <c r="K28" s="35" t="s">
        <v>12</v>
      </c>
      <c r="L28" s="34"/>
      <c r="M28" s="34"/>
      <c r="N28" s="34"/>
      <c r="O28" s="37"/>
    </row>
    <row r="29" spans="3:15" ht="27">
      <c r="C29" s="141" t="str">
        <f>Игра_02!B3</f>
        <v>Милан</v>
      </c>
      <c r="D29" s="142"/>
      <c r="E29" s="142"/>
      <c r="F29" s="142"/>
      <c r="G29" s="38">
        <f>SUM(G31:G38)</f>
        <v>0</v>
      </c>
      <c r="H29" s="39">
        <f>SUM(H31:H38)</f>
        <v>0</v>
      </c>
      <c r="I29" s="40" t="s">
        <v>10</v>
      </c>
      <c r="J29" s="39">
        <f>SUM(J31:J38)</f>
        <v>0</v>
      </c>
      <c r="K29" s="38">
        <f>SUM(K31:K38)</f>
        <v>0</v>
      </c>
      <c r="L29" s="143" t="str">
        <f>Игра_02!AI3</f>
        <v>Профессионалы прогноза</v>
      </c>
      <c r="M29" s="142"/>
      <c r="N29" s="142"/>
      <c r="O29" s="144"/>
    </row>
    <row r="30" spans="3:15" ht="11.25" customHeight="1">
      <c r="C30" s="130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</row>
    <row r="31" spans="3:15" ht="15">
      <c r="C31" s="128" t="str">
        <f>Игра_02!B7</f>
        <v>МИЛАНА </v>
      </c>
      <c r="D31" s="129"/>
      <c r="E31" s="129"/>
      <c r="F31" s="129"/>
      <c r="G31" s="30">
        <f>Игра_02!CY7</f>
        <v>0</v>
      </c>
      <c r="H31" s="41">
        <f>SUM(Игра_02!DD7:DF7)</f>
        <v>0</v>
      </c>
      <c r="I31" s="42" t="s">
        <v>13</v>
      </c>
      <c r="J31" s="43">
        <f>SUM(Игра_02!DH7:DJ7)</f>
        <v>0</v>
      </c>
      <c r="K31" s="30">
        <f>Игра_02!CZ7</f>
        <v>0</v>
      </c>
      <c r="L31" s="136" t="str">
        <f>Игра_02!AR7</f>
        <v>Реклин</v>
      </c>
      <c r="M31" s="129"/>
      <c r="N31" s="129"/>
      <c r="O31" s="137"/>
    </row>
    <row r="32" spans="3:15" ht="15">
      <c r="C32" s="128" t="str">
        <f>Игра_02!B8</f>
        <v>Artem1y</v>
      </c>
      <c r="D32" s="129"/>
      <c r="E32" s="129"/>
      <c r="F32" s="129"/>
      <c r="G32" s="30">
        <f>Игра_02!CY8</f>
        <v>0</v>
      </c>
      <c r="H32" s="41">
        <f>SUM(Игра_02!DD8:DF8)</f>
        <v>0</v>
      </c>
      <c r="I32" s="46" t="s">
        <v>13</v>
      </c>
      <c r="J32" s="43">
        <f>SUM(Игра_02!DH8:DJ8)</f>
        <v>0</v>
      </c>
      <c r="K32" s="30">
        <f>Игра_02!CZ8</f>
        <v>0</v>
      </c>
      <c r="L32" s="136" t="str">
        <f>Игра_02!AR8</f>
        <v>Арктика</v>
      </c>
      <c r="M32" s="129"/>
      <c r="N32" s="129"/>
      <c r="O32" s="137"/>
    </row>
    <row r="33" spans="3:15" ht="15">
      <c r="C33" s="128" t="str">
        <f>Игра_02!B9</f>
        <v>O7l7e7g</v>
      </c>
      <c r="D33" s="129"/>
      <c r="E33" s="129"/>
      <c r="F33" s="129"/>
      <c r="G33" s="30">
        <f>Игра_02!CY9</f>
        <v>0</v>
      </c>
      <c r="H33" s="41">
        <f>SUM(Игра_02!DD9:DF9)</f>
        <v>0</v>
      </c>
      <c r="I33" s="46" t="s">
        <v>13</v>
      </c>
      <c r="J33" s="43">
        <f>SUM(Игра_02!DH9:DJ9)</f>
        <v>0</v>
      </c>
      <c r="K33" s="30">
        <f>Игра_02!CZ9</f>
        <v>0</v>
      </c>
      <c r="L33" s="136" t="str">
        <f>Игра_02!AR9</f>
        <v>amelin</v>
      </c>
      <c r="M33" s="129"/>
      <c r="N33" s="129"/>
      <c r="O33" s="137"/>
    </row>
    <row r="34" spans="3:15" ht="15">
      <c r="C34" s="128" t="str">
        <f>Игра_02!B10</f>
        <v>Maxyers</v>
      </c>
      <c r="D34" s="129"/>
      <c r="E34" s="129"/>
      <c r="F34" s="129"/>
      <c r="G34" s="30">
        <f>Игра_02!CY10</f>
        <v>0</v>
      </c>
      <c r="H34" s="41">
        <f>SUM(Игра_02!DD10:DF10)</f>
        <v>0</v>
      </c>
      <c r="I34" s="46" t="s">
        <v>13</v>
      </c>
      <c r="J34" s="43">
        <f>SUM(Игра_02!DH10:DJ10)</f>
        <v>0</v>
      </c>
      <c r="K34" s="30">
        <f>Игра_02!CZ10</f>
        <v>0</v>
      </c>
      <c r="L34" s="136" t="str">
        <f>Игра_02!AR10</f>
        <v>igorocker</v>
      </c>
      <c r="M34" s="129"/>
      <c r="N34" s="129"/>
      <c r="O34" s="137"/>
    </row>
    <row r="35" spans="3:15" ht="15">
      <c r="C35" s="128" t="str">
        <f>Игра_02!B11</f>
        <v>anton87</v>
      </c>
      <c r="D35" s="129"/>
      <c r="E35" s="129"/>
      <c r="F35" s="129"/>
      <c r="G35" s="30">
        <f>Игра_02!CY11</f>
        <v>0</v>
      </c>
      <c r="H35" s="41">
        <f>SUM(Игра_02!DD11:DF11)</f>
        <v>0</v>
      </c>
      <c r="I35" s="46" t="s">
        <v>13</v>
      </c>
      <c r="J35" s="43">
        <f>SUM(Игра_02!DH11:DJ11)</f>
        <v>0</v>
      </c>
      <c r="K35" s="30">
        <f>Игра_02!CZ11</f>
        <v>0</v>
      </c>
      <c r="L35" s="136" t="str">
        <f>Игра_02!AR11</f>
        <v>Veteran</v>
      </c>
      <c r="M35" s="129"/>
      <c r="N35" s="129"/>
      <c r="O35" s="137"/>
    </row>
    <row r="36" spans="3:15" ht="15">
      <c r="C36" s="128" t="str">
        <f>Игра_02!B12</f>
        <v>Jerry</v>
      </c>
      <c r="D36" s="129"/>
      <c r="E36" s="129"/>
      <c r="F36" s="129"/>
      <c r="G36" s="30">
        <f>Игра_02!CY12</f>
        <v>0</v>
      </c>
      <c r="H36" s="41">
        <f>SUM(Игра_02!DD12:DF12)</f>
        <v>0</v>
      </c>
      <c r="I36" s="46" t="s">
        <v>13</v>
      </c>
      <c r="J36" s="43">
        <f>SUM(Игра_02!DH12:DJ12)</f>
        <v>0</v>
      </c>
      <c r="K36" s="30">
        <f>Игра_02!CZ12</f>
        <v>0</v>
      </c>
      <c r="L36" s="136" t="str">
        <f>Игра_02!AR12</f>
        <v>SERG</v>
      </c>
      <c r="M36" s="129"/>
      <c r="N36" s="129"/>
      <c r="O36" s="137"/>
    </row>
    <row r="37" spans="3:15" ht="15">
      <c r="C37" s="128" t="str">
        <f>Игра_02!B13</f>
        <v>Lecter</v>
      </c>
      <c r="D37" s="129"/>
      <c r="E37" s="129"/>
      <c r="F37" s="129"/>
      <c r="G37" s="30">
        <f>Игра_02!CY13</f>
        <v>0</v>
      </c>
      <c r="H37" s="41">
        <f>SUM(Игра_02!DD13:DF13)</f>
        <v>0</v>
      </c>
      <c r="I37" s="46" t="s">
        <v>13</v>
      </c>
      <c r="J37" s="43">
        <f>SUM(Игра_02!DH13:DJ13)</f>
        <v>0</v>
      </c>
      <c r="K37" s="30">
        <f>Игра_02!CZ13</f>
        <v>0</v>
      </c>
      <c r="L37" s="136" t="str">
        <f>Игра_02!AR13</f>
        <v>NecID</v>
      </c>
      <c r="M37" s="129"/>
      <c r="N37" s="129"/>
      <c r="O37" s="137"/>
    </row>
    <row r="38" spans="3:15" ht="15">
      <c r="C38" s="128" t="str">
        <f>Игра_02!B14</f>
        <v>AGraEL</v>
      </c>
      <c r="D38" s="129"/>
      <c r="E38" s="129"/>
      <c r="F38" s="129"/>
      <c r="G38" s="30">
        <f>Игра_02!CY14</f>
        <v>0</v>
      </c>
      <c r="H38" s="41">
        <f>SUM(Игра_02!DD14:DF14)</f>
        <v>0</v>
      </c>
      <c r="I38" s="46" t="s">
        <v>13</v>
      </c>
      <c r="J38" s="43">
        <f>SUM(Игра_02!DH14:DJ14)</f>
        <v>0</v>
      </c>
      <c r="K38" s="30">
        <f>Игра_02!CZ14</f>
        <v>0</v>
      </c>
      <c r="L38" s="136" t="str">
        <f>Игра_02!AR14</f>
        <v>SkVaL</v>
      </c>
      <c r="M38" s="129"/>
      <c r="N38" s="129"/>
      <c r="O38" s="137"/>
    </row>
    <row r="39" spans="3:15" ht="15"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</row>
    <row r="40" spans="3:15" ht="15">
      <c r="C40" s="128" t="str">
        <f>Игра_02!B18</f>
        <v>alexmilan23</v>
      </c>
      <c r="D40" s="129"/>
      <c r="E40" s="129"/>
      <c r="F40" s="129"/>
      <c r="G40" s="48">
        <f>Игра_02!CY18</f>
        <v>0</v>
      </c>
      <c r="H40" s="41">
        <f>H651</f>
        <v>0</v>
      </c>
      <c r="I40" s="46" t="s">
        <v>13</v>
      </c>
      <c r="J40" s="43">
        <f>J651</f>
        <v>0</v>
      </c>
      <c r="K40" s="49">
        <f>Игра_02!CZ18</f>
        <v>0</v>
      </c>
      <c r="L40" s="136" t="str">
        <f>Игра_02!AR18</f>
        <v>кипер46</v>
      </c>
      <c r="M40" s="129"/>
      <c r="N40" s="129"/>
      <c r="O40" s="137"/>
    </row>
    <row r="41" spans="3:15" ht="15">
      <c r="C41" s="128" t="str">
        <f>Игра_02!B19</f>
        <v>Лилит</v>
      </c>
      <c r="D41" s="129"/>
      <c r="E41" s="129"/>
      <c r="F41" s="129"/>
      <c r="G41" s="48">
        <f>Игра_02!CY19</f>
        <v>0</v>
      </c>
      <c r="H41" s="41">
        <f>SUM(Игра_02!DD19:DF19)</f>
        <v>0</v>
      </c>
      <c r="I41" s="46" t="s">
        <v>13</v>
      </c>
      <c r="J41" s="43">
        <f>SUM(Игра_02!DH19:DJ19)</f>
        <v>0</v>
      </c>
      <c r="K41" s="49">
        <f>Игра_02!CZ19</f>
        <v>0</v>
      </c>
      <c r="L41" s="136" t="str">
        <f>Игра_02!AR19</f>
        <v>FanLoko</v>
      </c>
      <c r="M41" s="129"/>
      <c r="N41" s="129"/>
      <c r="O41" s="137"/>
    </row>
    <row r="42" spans="3:15" ht="15">
      <c r="C42" s="128" t="str">
        <f>Игра_02!B20</f>
        <v>Gleb</v>
      </c>
      <c r="D42" s="129"/>
      <c r="E42" s="129"/>
      <c r="F42" s="129"/>
      <c r="G42" s="48">
        <f>Игра_02!CY20</f>
        <v>0</v>
      </c>
      <c r="H42" s="41">
        <f>SUM(Игра_02!DD20:DF20)</f>
        <v>0</v>
      </c>
      <c r="I42" s="46" t="s">
        <v>13</v>
      </c>
      <c r="J42" s="43">
        <f>SUM(Игра_02!DH20:DJ20)</f>
        <v>0</v>
      </c>
      <c r="K42" s="49">
        <f>Игра_02!CZ20</f>
        <v>0</v>
      </c>
      <c r="L42" s="136" t="str">
        <f>Игра_02!AR20</f>
        <v>saleh</v>
      </c>
      <c r="M42" s="129"/>
      <c r="N42" s="129"/>
      <c r="O42" s="137"/>
    </row>
    <row r="43" spans="3:15" ht="15">
      <c r="C43" s="128" t="str">
        <f>Игра_02!B21</f>
        <v>Ronchik</v>
      </c>
      <c r="D43" s="129"/>
      <c r="E43" s="129"/>
      <c r="F43" s="129"/>
      <c r="G43" s="48">
        <f>Игра_02!CY21</f>
        <v>0</v>
      </c>
      <c r="H43" s="41">
        <f>SUM(Игра_02!DD21:DF21)</f>
        <v>0</v>
      </c>
      <c r="I43" s="46" t="s">
        <v>13</v>
      </c>
      <c r="J43" s="43">
        <f>SUM(Игра_02!DH21:DJ21)</f>
        <v>0</v>
      </c>
      <c r="K43" s="49">
        <f>Игра_02!CZ21</f>
        <v>0</v>
      </c>
      <c r="L43" s="136" t="str">
        <f>Игра_02!AR21</f>
        <v>Moroz-64</v>
      </c>
      <c r="M43" s="129"/>
      <c r="N43" s="129"/>
      <c r="O43" s="137"/>
    </row>
    <row r="44" spans="3:15" ht="15">
      <c r="C44" s="128">
        <f>Игра_02!B22</f>
      </c>
      <c r="D44" s="129"/>
      <c r="E44" s="129"/>
      <c r="F44" s="129"/>
      <c r="G44" s="48">
        <f>Игра_02!CY22</f>
        <v>0</v>
      </c>
      <c r="H44" s="41">
        <f>SUM(Игра_02!DD22:DF22)</f>
        <v>0</v>
      </c>
      <c r="I44" s="46" t="s">
        <v>13</v>
      </c>
      <c r="J44" s="43">
        <f>SUM(Игра_02!DH22:DJ22)</f>
        <v>0</v>
      </c>
      <c r="K44" s="49">
        <f>Игра_02!CZ22</f>
        <v>0</v>
      </c>
      <c r="L44" s="136" t="str">
        <f>Игра_02!AR22</f>
        <v>demik-78</v>
      </c>
      <c r="M44" s="129"/>
      <c r="N44" s="129"/>
      <c r="O44" s="137"/>
    </row>
    <row r="45" spans="3:15" ht="15">
      <c r="C45" s="128">
        <f>Игра_02!B23</f>
      </c>
      <c r="D45" s="129"/>
      <c r="E45" s="129"/>
      <c r="F45" s="129"/>
      <c r="G45" s="48">
        <f>Игра_02!CY23</f>
        <v>0</v>
      </c>
      <c r="H45" s="41">
        <f>SUM(Игра_02!DD23:DF23)</f>
        <v>0</v>
      </c>
      <c r="I45" s="46" t="s">
        <v>13</v>
      </c>
      <c r="J45" s="43">
        <f>SUM(Игра_02!DH23:DJ23)</f>
        <v>0</v>
      </c>
      <c r="K45" s="49">
        <f>Игра_02!CZ23</f>
        <v>0</v>
      </c>
      <c r="L45" s="136">
        <f>Игра_02!AR23</f>
      </c>
      <c r="M45" s="129"/>
      <c r="N45" s="129"/>
      <c r="O45" s="137"/>
    </row>
    <row r="46" spans="3:15" ht="15">
      <c r="C46" s="128">
        <f>Игра_02!B24</f>
      </c>
      <c r="D46" s="129"/>
      <c r="E46" s="129"/>
      <c r="F46" s="129"/>
      <c r="G46" s="48">
        <f>Игра_02!CY24</f>
        <v>0</v>
      </c>
      <c r="H46" s="41">
        <f>SUM(Игра_02!DD24:DF24)</f>
        <v>0</v>
      </c>
      <c r="I46" s="46" t="s">
        <v>13</v>
      </c>
      <c r="J46" s="43">
        <f>SUM(Игра_02!DH24:DJ24)</f>
        <v>0</v>
      </c>
      <c r="K46" s="49">
        <f>Игра_02!CZ24</f>
        <v>0</v>
      </c>
      <c r="L46" s="136">
        <f>Игра_02!AR24</f>
      </c>
      <c r="M46" s="129"/>
      <c r="N46" s="129"/>
      <c r="O46" s="137"/>
    </row>
    <row r="47" spans="3:15" ht="15">
      <c r="C47" s="128">
        <f>Игра_02!B25</f>
      </c>
      <c r="D47" s="129"/>
      <c r="E47" s="129"/>
      <c r="F47" s="129"/>
      <c r="G47" s="48">
        <f>Игра_02!CY25</f>
        <v>0</v>
      </c>
      <c r="H47" s="41">
        <f>SUM(Игра_02!DD25:DF25)</f>
        <v>0</v>
      </c>
      <c r="I47" s="46" t="s">
        <v>13</v>
      </c>
      <c r="J47" s="43">
        <f>SUM(Игра_02!DH25:DJ25)</f>
        <v>0</v>
      </c>
      <c r="K47" s="49">
        <f>Игра_02!CZ25</f>
        <v>0</v>
      </c>
      <c r="L47" s="136">
        <f>Игра_02!AR25</f>
      </c>
      <c r="M47" s="129"/>
      <c r="N47" s="129"/>
      <c r="O47" s="137"/>
    </row>
    <row r="48" spans="3:15" ht="15">
      <c r="C48" s="128">
        <f>Игра_02!B26</f>
      </c>
      <c r="D48" s="129"/>
      <c r="E48" s="129"/>
      <c r="F48" s="129"/>
      <c r="G48" s="48">
        <f>Игра_02!CY26</f>
        <v>0</v>
      </c>
      <c r="H48" s="41">
        <f>SUM(Игра_02!DD26:DF26)</f>
        <v>0</v>
      </c>
      <c r="I48" s="46" t="s">
        <v>13</v>
      </c>
      <c r="J48" s="43">
        <f>SUM(Игра_02!DH26:DJ26)</f>
        <v>0</v>
      </c>
      <c r="K48" s="49">
        <f>Игра_02!CZ26</f>
        <v>0</v>
      </c>
      <c r="L48" s="136">
        <f>Игра_02!AR26</f>
      </c>
      <c r="M48" s="129"/>
      <c r="N48" s="129"/>
      <c r="O48" s="137"/>
    </row>
    <row r="49" spans="3:15" ht="15">
      <c r="C49" s="128">
        <f>Игра_02!B27</f>
      </c>
      <c r="D49" s="129"/>
      <c r="E49" s="129"/>
      <c r="F49" s="129"/>
      <c r="G49" s="48">
        <f>Игра_02!CY27</f>
        <v>0</v>
      </c>
      <c r="H49" s="41">
        <f>SUM(Игра_02!DD27:DF27)</f>
        <v>0</v>
      </c>
      <c r="I49" s="46" t="s">
        <v>13</v>
      </c>
      <c r="J49" s="43">
        <f>SUM(Игра_02!DH27:DJ27)</f>
        <v>0</v>
      </c>
      <c r="K49" s="49">
        <f>Игра_02!CZ27</f>
        <v>0</v>
      </c>
      <c r="L49" s="136">
        <f>Игра_02!AR27</f>
      </c>
      <c r="M49" s="129"/>
      <c r="N49" s="129"/>
      <c r="O49" s="137"/>
    </row>
    <row r="52" spans="7:11" ht="15">
      <c r="G52" s="133" t="s">
        <v>19</v>
      </c>
      <c r="H52" s="134"/>
      <c r="I52" s="134"/>
      <c r="J52" s="134"/>
      <c r="K52" s="135"/>
    </row>
    <row r="53" spans="3:15" ht="15">
      <c r="C53" s="33"/>
      <c r="D53" s="34"/>
      <c r="E53" s="34"/>
      <c r="F53" s="34"/>
      <c r="G53" s="35" t="s">
        <v>12</v>
      </c>
      <c r="H53" s="35"/>
      <c r="I53" s="36" t="s">
        <v>11</v>
      </c>
      <c r="J53" s="36"/>
      <c r="K53" s="35" t="s">
        <v>12</v>
      </c>
      <c r="L53" s="34"/>
      <c r="M53" s="34"/>
      <c r="N53" s="34"/>
      <c r="O53" s="37"/>
    </row>
    <row r="54" spans="3:15" ht="27">
      <c r="C54" s="141" t="str">
        <f>Игра_03!B3</f>
        <v>СФП Football.By</v>
      </c>
      <c r="D54" s="142"/>
      <c r="E54" s="142"/>
      <c r="F54" s="142"/>
      <c r="G54" s="38">
        <f>SUM(G56:G63)</f>
        <v>0</v>
      </c>
      <c r="H54" s="39">
        <f>SUM(H56:H63)</f>
        <v>0</v>
      </c>
      <c r="I54" s="40" t="s">
        <v>10</v>
      </c>
      <c r="J54" s="39">
        <f>SUM(J56:J63)</f>
        <v>0</v>
      </c>
      <c r="K54" s="38">
        <f>SUM(K56:K63)</f>
        <v>0</v>
      </c>
      <c r="L54" s="143" t="str">
        <f>Игра_03!AI3</f>
        <v>Best Football &amp; Partizans </v>
      </c>
      <c r="M54" s="142"/>
      <c r="N54" s="142"/>
      <c r="O54" s="144"/>
    </row>
    <row r="55" spans="3:15" ht="11.25" customHeight="1">
      <c r="C55" s="130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2"/>
    </row>
    <row r="56" spans="3:15" ht="15">
      <c r="C56" s="128" t="str">
        <f>Игра_03!B7</f>
        <v>vadik1986</v>
      </c>
      <c r="D56" s="129"/>
      <c r="E56" s="129"/>
      <c r="F56" s="129"/>
      <c r="G56" s="30">
        <f>Игра_03!CY7</f>
        <v>0</v>
      </c>
      <c r="H56" s="41">
        <f>SUM(Игра_03!DD7:DF7)</f>
        <v>0</v>
      </c>
      <c r="I56" s="42" t="s">
        <v>13</v>
      </c>
      <c r="J56" s="43">
        <f>SUM(Игра_03!DH7:DJ7)</f>
        <v>0</v>
      </c>
      <c r="K56" s="30">
        <f>Игра_03!CZ7</f>
        <v>0</v>
      </c>
      <c r="L56" s="136" t="str">
        <f>Игра_03!AR7</f>
        <v>nick127</v>
      </c>
      <c r="M56" s="129"/>
      <c r="N56" s="129"/>
      <c r="O56" s="137"/>
    </row>
    <row r="57" spans="3:15" ht="15">
      <c r="C57" s="128" t="str">
        <f>Игра_03!B8</f>
        <v>BIZON</v>
      </c>
      <c r="D57" s="129"/>
      <c r="E57" s="129"/>
      <c r="F57" s="129"/>
      <c r="G57" s="30">
        <f>Игра_03!CY8</f>
        <v>0</v>
      </c>
      <c r="H57" s="41">
        <f>SUM(Игра_03!DD8:DF8)</f>
        <v>0</v>
      </c>
      <c r="I57" s="46" t="s">
        <v>13</v>
      </c>
      <c r="J57" s="43">
        <f>SUM(Игра_03!DH8:DJ8)</f>
        <v>0</v>
      </c>
      <c r="K57" s="30">
        <f>Игра_03!CZ8</f>
        <v>0</v>
      </c>
      <c r="L57" s="136" t="str">
        <f>Игра_03!AR8</f>
        <v>K_O_B_E</v>
      </c>
      <c r="M57" s="129"/>
      <c r="N57" s="129"/>
      <c r="O57" s="137"/>
    </row>
    <row r="58" spans="3:15" ht="15">
      <c r="C58" s="128" t="str">
        <f>Игра_03!B9</f>
        <v>Колючий</v>
      </c>
      <c r="D58" s="129"/>
      <c r="E58" s="129"/>
      <c r="F58" s="129"/>
      <c r="G58" s="30">
        <f>Игра_03!CY9</f>
        <v>0</v>
      </c>
      <c r="H58" s="41">
        <f>SUM(Игра_03!DD9:DF9)</f>
        <v>0</v>
      </c>
      <c r="I58" s="46" t="s">
        <v>13</v>
      </c>
      <c r="J58" s="43">
        <f>SUM(Игра_03!DH9:DJ9)</f>
        <v>0</v>
      </c>
      <c r="K58" s="30">
        <f>Игра_03!CZ9</f>
        <v>0</v>
      </c>
      <c r="L58" s="136" t="str">
        <f>Игра_03!AR9</f>
        <v>vasilko</v>
      </c>
      <c r="M58" s="129"/>
      <c r="N58" s="129"/>
      <c r="O58" s="137"/>
    </row>
    <row r="59" spans="3:15" ht="15">
      <c r="C59" s="128" t="str">
        <f>Игра_03!B10</f>
        <v>азарт</v>
      </c>
      <c r="D59" s="129"/>
      <c r="E59" s="129"/>
      <c r="F59" s="129"/>
      <c r="G59" s="30">
        <f>Игра_03!CY10</f>
        <v>0</v>
      </c>
      <c r="H59" s="41">
        <f>SUM(Игра_03!DD10:DF10)</f>
        <v>0</v>
      </c>
      <c r="I59" s="46" t="s">
        <v>13</v>
      </c>
      <c r="J59" s="43">
        <f>SUM(Игра_03!DH10:DJ10)</f>
        <v>0</v>
      </c>
      <c r="K59" s="30">
        <f>Игра_03!CZ10</f>
        <v>0</v>
      </c>
      <c r="L59" s="136" t="str">
        <f>Игра_03!AR10</f>
        <v>Rapid</v>
      </c>
      <c r="M59" s="129"/>
      <c r="N59" s="129"/>
      <c r="O59" s="137"/>
    </row>
    <row r="60" spans="3:15" ht="15">
      <c r="C60" s="128" t="str">
        <f>Игра_03!B11</f>
        <v>SanSiro </v>
      </c>
      <c r="D60" s="129"/>
      <c r="E60" s="129"/>
      <c r="F60" s="129"/>
      <c r="G60" s="30">
        <f>Игра_03!CY11</f>
        <v>0</v>
      </c>
      <c r="H60" s="41">
        <f>SUM(Игра_03!DD11:DF11)</f>
        <v>0</v>
      </c>
      <c r="I60" s="46" t="s">
        <v>13</v>
      </c>
      <c r="J60" s="43">
        <f>SUM(Игра_03!DH11:DJ11)</f>
        <v>0</v>
      </c>
      <c r="K60" s="30">
        <f>Игра_03!CZ11</f>
        <v>0</v>
      </c>
      <c r="L60" s="136" t="str">
        <f>Игра_03!AR11</f>
        <v>SamBeer</v>
      </c>
      <c r="M60" s="129"/>
      <c r="N60" s="129"/>
      <c r="O60" s="137"/>
    </row>
    <row r="61" spans="3:15" ht="15">
      <c r="C61" s="128" t="str">
        <f>Игра_03!B12</f>
        <v>Сережик </v>
      </c>
      <c r="D61" s="129"/>
      <c r="E61" s="129"/>
      <c r="F61" s="129"/>
      <c r="G61" s="30">
        <f>Игра_03!CY12</f>
        <v>0</v>
      </c>
      <c r="H61" s="41">
        <f>SUM(Игра_03!DD12:DF12)</f>
        <v>0</v>
      </c>
      <c r="I61" s="46" t="s">
        <v>13</v>
      </c>
      <c r="J61" s="43">
        <f>SUM(Игра_03!DH12:DJ12)</f>
        <v>0</v>
      </c>
      <c r="K61" s="30">
        <f>Игра_03!CZ12</f>
        <v>0</v>
      </c>
      <c r="L61" s="136" t="str">
        <f>Игра_03!AR12</f>
        <v>Nikulin</v>
      </c>
      <c r="M61" s="129"/>
      <c r="N61" s="129"/>
      <c r="O61" s="137"/>
    </row>
    <row r="62" spans="3:15" ht="15">
      <c r="C62" s="128" t="str">
        <f>Игра_03!B13</f>
        <v>Ferz</v>
      </c>
      <c r="D62" s="129"/>
      <c r="E62" s="129"/>
      <c r="F62" s="129"/>
      <c r="G62" s="30">
        <f>Игра_03!CY13</f>
        <v>0</v>
      </c>
      <c r="H62" s="41">
        <f>SUM(Игра_03!DD13:DF13)</f>
        <v>0</v>
      </c>
      <c r="I62" s="46" t="s">
        <v>13</v>
      </c>
      <c r="J62" s="43">
        <f>SUM(Игра_03!DH13:DJ13)</f>
        <v>0</v>
      </c>
      <c r="K62" s="30">
        <f>Игра_03!CZ13</f>
        <v>0</v>
      </c>
      <c r="L62" s="136" t="str">
        <f>Игра_03!AR13</f>
        <v>Vovan_the_best</v>
      </c>
      <c r="M62" s="129"/>
      <c r="N62" s="129"/>
      <c r="O62" s="137"/>
    </row>
    <row r="63" spans="3:15" ht="15">
      <c r="C63" s="128" t="str">
        <f>Игра_03!B14</f>
        <v>Жулик </v>
      </c>
      <c r="D63" s="129"/>
      <c r="E63" s="129"/>
      <c r="F63" s="129"/>
      <c r="G63" s="30">
        <f>Игра_03!CY14</f>
        <v>0</v>
      </c>
      <c r="H63" s="41">
        <f>SUM(Игра_03!DD14:DF14)</f>
        <v>0</v>
      </c>
      <c r="I63" s="46" t="s">
        <v>13</v>
      </c>
      <c r="J63" s="43">
        <f>SUM(Игра_03!DH14:DJ14)</f>
        <v>0</v>
      </c>
      <c r="K63" s="30">
        <f>Игра_03!CZ14</f>
        <v>0</v>
      </c>
      <c r="L63" s="136" t="str">
        <f>Игра_03!AR14</f>
        <v>MaZaHaKa</v>
      </c>
      <c r="M63" s="129"/>
      <c r="N63" s="129"/>
      <c r="O63" s="137"/>
    </row>
    <row r="64" spans="3:15" ht="15">
      <c r="C64" s="138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40"/>
    </row>
    <row r="65" spans="3:15" ht="15">
      <c r="C65" s="128" t="str">
        <f>Игра_03!B18</f>
        <v>Hryv </v>
      </c>
      <c r="D65" s="129"/>
      <c r="E65" s="129"/>
      <c r="F65" s="129"/>
      <c r="G65" s="48">
        <f>Игра_03!CY18</f>
        <v>0</v>
      </c>
      <c r="H65" s="41">
        <f>SUM(Игра_03!DD18:DF18)</f>
        <v>0</v>
      </c>
      <c r="I65" s="46" t="s">
        <v>13</v>
      </c>
      <c r="J65" s="43">
        <f>SUM(Игра_03!DH18:DJ18)</f>
        <v>0</v>
      </c>
      <c r="K65" s="49">
        <f>Игра_03!CZ18</f>
        <v>0</v>
      </c>
      <c r="L65" s="136" t="str">
        <f>Игра_03!AR18</f>
        <v>andriyko</v>
      </c>
      <c r="M65" s="129"/>
      <c r="N65" s="129"/>
      <c r="O65" s="137"/>
    </row>
    <row r="66" spans="3:15" ht="15">
      <c r="C66" s="128" t="str">
        <f>Игра_03!B19</f>
        <v>Folk </v>
      </c>
      <c r="D66" s="129"/>
      <c r="E66" s="129"/>
      <c r="F66" s="129"/>
      <c r="G66" s="48">
        <f>Игра_03!CY19</f>
        <v>0</v>
      </c>
      <c r="H66" s="41">
        <f>SUM(Игра_03!DD19:DF19)</f>
        <v>0</v>
      </c>
      <c r="I66" s="46" t="s">
        <v>13</v>
      </c>
      <c r="J66" s="43">
        <f>SUM(Игра_03!DH19:DJ19)</f>
        <v>0</v>
      </c>
      <c r="K66" s="49">
        <f>Игра_03!CZ19</f>
        <v>0</v>
      </c>
      <c r="L66" s="136" t="str">
        <f>Игра_03!AR19</f>
        <v>Sajх</v>
      </c>
      <c r="M66" s="129"/>
      <c r="N66" s="129"/>
      <c r="O66" s="137"/>
    </row>
    <row r="67" spans="3:15" ht="15">
      <c r="C67" s="128" t="str">
        <f>Игра_03!B20</f>
        <v>SL1M</v>
      </c>
      <c r="D67" s="129"/>
      <c r="E67" s="129"/>
      <c r="F67" s="129"/>
      <c r="G67" s="48">
        <f>Игра_03!CY20</f>
        <v>0</v>
      </c>
      <c r="H67" s="41">
        <f>SUM(Игра_03!DD20:DF20)</f>
        <v>0</v>
      </c>
      <c r="I67" s="46" t="s">
        <v>13</v>
      </c>
      <c r="J67" s="43">
        <f>SUM(Игра_03!DH20:DJ20)</f>
        <v>0</v>
      </c>
      <c r="K67" s="49">
        <f>Игра_03!CZ20</f>
        <v>0</v>
      </c>
      <c r="L67" s="136" t="str">
        <f>Игра_03!AR20</f>
        <v>Lucky</v>
      </c>
      <c r="M67" s="129"/>
      <c r="N67" s="129"/>
      <c r="O67" s="137"/>
    </row>
    <row r="68" spans="3:15" ht="15">
      <c r="C68" s="128">
        <f>Игра_03!B21</f>
      </c>
      <c r="D68" s="129"/>
      <c r="E68" s="129"/>
      <c r="F68" s="129"/>
      <c r="G68" s="48">
        <f>Игра_03!CY21</f>
        <v>0</v>
      </c>
      <c r="H68" s="41">
        <f>SUM(Игра_03!DD21:DF21)</f>
        <v>0</v>
      </c>
      <c r="I68" s="46" t="s">
        <v>13</v>
      </c>
      <c r="J68" s="43">
        <f>SUM(Игра_03!DH21:DJ21)</f>
        <v>0</v>
      </c>
      <c r="K68" s="49">
        <f>Игра_03!CZ21</f>
        <v>0</v>
      </c>
      <c r="L68" s="136">
        <f>Игра_03!AR21</f>
      </c>
      <c r="M68" s="129"/>
      <c r="N68" s="129"/>
      <c r="O68" s="137"/>
    </row>
    <row r="69" spans="3:15" ht="15">
      <c r="C69" s="128">
        <f>Игра_03!B22</f>
      </c>
      <c r="D69" s="129"/>
      <c r="E69" s="129"/>
      <c r="F69" s="129"/>
      <c r="G69" s="48">
        <f>Игра_03!CY22</f>
        <v>0</v>
      </c>
      <c r="H69" s="41">
        <f>SUM(Игра_03!DD22:DF22)</f>
        <v>0</v>
      </c>
      <c r="I69" s="46" t="s">
        <v>13</v>
      </c>
      <c r="J69" s="43">
        <f>SUM(Игра_03!DH22:DJ22)</f>
        <v>0</v>
      </c>
      <c r="K69" s="49">
        <f>Игра_03!CZ22</f>
        <v>0</v>
      </c>
      <c r="L69" s="136">
        <f>Игра_03!AR22</f>
      </c>
      <c r="M69" s="129"/>
      <c r="N69" s="129"/>
      <c r="O69" s="137"/>
    </row>
    <row r="70" spans="3:15" ht="15">
      <c r="C70" s="128">
        <f>Игра_03!B23</f>
      </c>
      <c r="D70" s="129"/>
      <c r="E70" s="129"/>
      <c r="F70" s="129"/>
      <c r="G70" s="48">
        <f>Игра_03!CY23</f>
        <v>0</v>
      </c>
      <c r="H70" s="41">
        <f>SUM(Игра_03!DD23:DF23)</f>
        <v>0</v>
      </c>
      <c r="I70" s="46" t="s">
        <v>13</v>
      </c>
      <c r="J70" s="43">
        <f>SUM(Игра_03!DH23:DJ23)</f>
        <v>0</v>
      </c>
      <c r="K70" s="49">
        <f>Игра_03!CZ23</f>
        <v>0</v>
      </c>
      <c r="L70" s="136">
        <f>Игра_03!AR23</f>
      </c>
      <c r="M70" s="129"/>
      <c r="N70" s="129"/>
      <c r="O70" s="137"/>
    </row>
    <row r="71" spans="3:15" ht="15">
      <c r="C71" s="128">
        <f>Игра_03!B24</f>
      </c>
      <c r="D71" s="129"/>
      <c r="E71" s="129"/>
      <c r="F71" s="129"/>
      <c r="G71" s="48">
        <f>Игра_03!CY24</f>
        <v>0</v>
      </c>
      <c r="H71" s="41">
        <f>SUM(Игра_03!DD24:DF24)</f>
        <v>0</v>
      </c>
      <c r="I71" s="46" t="s">
        <v>13</v>
      </c>
      <c r="J71" s="43">
        <f>SUM(Игра_03!DH24:DJ24)</f>
        <v>0</v>
      </c>
      <c r="K71" s="49">
        <f>Игра_03!CZ24</f>
        <v>0</v>
      </c>
      <c r="L71" s="136">
        <f>Игра_03!AR24</f>
      </c>
      <c r="M71" s="129"/>
      <c r="N71" s="129"/>
      <c r="O71" s="137"/>
    </row>
    <row r="72" spans="3:15" ht="15">
      <c r="C72" s="128">
        <f>Игра_03!B25</f>
      </c>
      <c r="D72" s="129"/>
      <c r="E72" s="129"/>
      <c r="F72" s="129"/>
      <c r="G72" s="48">
        <f>Игра_03!CY25</f>
        <v>0</v>
      </c>
      <c r="H72" s="41">
        <f>SUM(Игра_03!DD25:DF25)</f>
        <v>0</v>
      </c>
      <c r="I72" s="46" t="s">
        <v>13</v>
      </c>
      <c r="J72" s="43">
        <f>SUM(Игра_03!DH25:DJ25)</f>
        <v>0</v>
      </c>
      <c r="K72" s="49">
        <f>Игра_03!CZ25</f>
        <v>0</v>
      </c>
      <c r="L72" s="136">
        <f>Игра_03!AR25</f>
      </c>
      <c r="M72" s="129"/>
      <c r="N72" s="129"/>
      <c r="O72" s="137"/>
    </row>
    <row r="73" spans="3:15" ht="15">
      <c r="C73" s="128">
        <f>Игра_03!B26</f>
      </c>
      <c r="D73" s="129"/>
      <c r="E73" s="129"/>
      <c r="F73" s="129"/>
      <c r="G73" s="48">
        <f>Игра_03!CY26</f>
        <v>0</v>
      </c>
      <c r="H73" s="41">
        <f>SUM(Игра_03!DD26:DF26)</f>
        <v>0</v>
      </c>
      <c r="I73" s="46" t="s">
        <v>13</v>
      </c>
      <c r="J73" s="43">
        <f>SUM(Игра_03!DH26:DJ26)</f>
        <v>0</v>
      </c>
      <c r="K73" s="49">
        <f>Игра_03!CZ26</f>
        <v>0</v>
      </c>
      <c r="L73" s="136">
        <f>Игра_03!AR26</f>
      </c>
      <c r="M73" s="129"/>
      <c r="N73" s="129"/>
      <c r="O73" s="137"/>
    </row>
    <row r="74" spans="3:15" ht="15">
      <c r="C74" s="128">
        <f>Игра_03!B27</f>
      </c>
      <c r="D74" s="129"/>
      <c r="E74" s="129"/>
      <c r="F74" s="129"/>
      <c r="G74" s="48">
        <f>Игра_03!CY27</f>
        <v>0</v>
      </c>
      <c r="H74" s="41">
        <f>SUM(Игра_03!DD27:DF27)</f>
        <v>0</v>
      </c>
      <c r="I74" s="46" t="s">
        <v>13</v>
      </c>
      <c r="J74" s="43">
        <f>SUM(Игра_03!DH27:DJ27)</f>
        <v>0</v>
      </c>
      <c r="K74" s="49">
        <f>Игра_03!CZ27</f>
        <v>0</v>
      </c>
      <c r="L74" s="136">
        <f>Игра_03!AR27</f>
      </c>
      <c r="M74" s="129"/>
      <c r="N74" s="129"/>
      <c r="O74" s="137"/>
    </row>
  </sheetData>
  <sheetProtection password="CCEB" sheet="1" formatCells="0" formatColumns="0" formatRows="0" insertColumns="0"/>
  <mergeCells count="123">
    <mergeCell ref="C74:F74"/>
    <mergeCell ref="L74:O74"/>
    <mergeCell ref="C70:F70"/>
    <mergeCell ref="L70:O70"/>
    <mergeCell ref="C71:F71"/>
    <mergeCell ref="L71:O71"/>
    <mergeCell ref="C72:F72"/>
    <mergeCell ref="L72:O72"/>
    <mergeCell ref="L66:O66"/>
    <mergeCell ref="C67:F67"/>
    <mergeCell ref="L67:O67"/>
    <mergeCell ref="C68:F68"/>
    <mergeCell ref="L68:O68"/>
    <mergeCell ref="C73:F73"/>
    <mergeCell ref="L73:O73"/>
    <mergeCell ref="C69:F69"/>
    <mergeCell ref="L69:O69"/>
    <mergeCell ref="C66:F66"/>
    <mergeCell ref="C62:F62"/>
    <mergeCell ref="L62:O62"/>
    <mergeCell ref="C63:F63"/>
    <mergeCell ref="L63:O63"/>
    <mergeCell ref="C64:O64"/>
    <mergeCell ref="C65:F65"/>
    <mergeCell ref="L65:O65"/>
    <mergeCell ref="C59:F59"/>
    <mergeCell ref="L59:O59"/>
    <mergeCell ref="C60:F60"/>
    <mergeCell ref="L60:O60"/>
    <mergeCell ref="C61:F61"/>
    <mergeCell ref="L61:O61"/>
    <mergeCell ref="C55:O55"/>
    <mergeCell ref="C56:F56"/>
    <mergeCell ref="L56:O56"/>
    <mergeCell ref="C57:F57"/>
    <mergeCell ref="L57:O57"/>
    <mergeCell ref="C58:F58"/>
    <mergeCell ref="L58:O58"/>
    <mergeCell ref="C48:F48"/>
    <mergeCell ref="L48:O48"/>
    <mergeCell ref="C49:F49"/>
    <mergeCell ref="L49:O49"/>
    <mergeCell ref="G52:K52"/>
    <mergeCell ref="C54:F54"/>
    <mergeCell ref="L54:O54"/>
    <mergeCell ref="C45:F45"/>
    <mergeCell ref="L45:O45"/>
    <mergeCell ref="C46:F46"/>
    <mergeCell ref="L46:O46"/>
    <mergeCell ref="C47:F47"/>
    <mergeCell ref="L47:O47"/>
    <mergeCell ref="C42:F42"/>
    <mergeCell ref="L42:O42"/>
    <mergeCell ref="C43:F43"/>
    <mergeCell ref="L43:O43"/>
    <mergeCell ref="C44:F44"/>
    <mergeCell ref="L44:O44"/>
    <mergeCell ref="C38:F38"/>
    <mergeCell ref="L38:O38"/>
    <mergeCell ref="C39:O39"/>
    <mergeCell ref="C40:F40"/>
    <mergeCell ref="L40:O40"/>
    <mergeCell ref="C41:F41"/>
    <mergeCell ref="L41:O41"/>
    <mergeCell ref="C35:F35"/>
    <mergeCell ref="L35:O35"/>
    <mergeCell ref="C36:F36"/>
    <mergeCell ref="L36:O36"/>
    <mergeCell ref="C37:F37"/>
    <mergeCell ref="L37:O37"/>
    <mergeCell ref="C32:F32"/>
    <mergeCell ref="L32:O32"/>
    <mergeCell ref="C33:F33"/>
    <mergeCell ref="L33:O33"/>
    <mergeCell ref="C34:F34"/>
    <mergeCell ref="L34:O34"/>
    <mergeCell ref="L16:O16"/>
    <mergeCell ref="L17:O17"/>
    <mergeCell ref="L19:O19"/>
    <mergeCell ref="L18:O18"/>
    <mergeCell ref="C30:O30"/>
    <mergeCell ref="C31:F31"/>
    <mergeCell ref="L31:O31"/>
    <mergeCell ref="C17:F17"/>
    <mergeCell ref="C18:F18"/>
    <mergeCell ref="C11:F11"/>
    <mergeCell ref="C6:F6"/>
    <mergeCell ref="C29:F29"/>
    <mergeCell ref="L29:O29"/>
    <mergeCell ref="L13:O13"/>
    <mergeCell ref="L15:O15"/>
    <mergeCell ref="L22:O22"/>
    <mergeCell ref="L23:O23"/>
    <mergeCell ref="L9:O9"/>
    <mergeCell ref="L10:O10"/>
    <mergeCell ref="L11:O11"/>
    <mergeCell ref="C4:F4"/>
    <mergeCell ref="C23:F23"/>
    <mergeCell ref="L4:O4"/>
    <mergeCell ref="L6:O6"/>
    <mergeCell ref="L7:O7"/>
    <mergeCell ref="L20:O20"/>
    <mergeCell ref="L21:O21"/>
    <mergeCell ref="C7:F7"/>
    <mergeCell ref="C9:F9"/>
    <mergeCell ref="C5:O5"/>
    <mergeCell ref="C8:F8"/>
    <mergeCell ref="G2:K2"/>
    <mergeCell ref="G27:K27"/>
    <mergeCell ref="L8:O8"/>
    <mergeCell ref="L12:O12"/>
    <mergeCell ref="C14:O14"/>
    <mergeCell ref="C10:F10"/>
    <mergeCell ref="C24:F24"/>
    <mergeCell ref="L24:O24"/>
    <mergeCell ref="C12:F12"/>
    <mergeCell ref="C13:F13"/>
    <mergeCell ref="C15:F15"/>
    <mergeCell ref="C16:F16"/>
    <mergeCell ref="C21:F21"/>
    <mergeCell ref="C22:F22"/>
    <mergeCell ref="C19:F19"/>
    <mergeCell ref="C20:F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6"/>
  <dimension ref="B2:E112"/>
  <sheetViews>
    <sheetView zoomScalePageLayoutView="0" workbookViewId="0" topLeftCell="A1">
      <selection activeCell="G7" sqref="G7"/>
    </sheetView>
  </sheetViews>
  <sheetFormatPr defaultColWidth="9.00390625" defaultRowHeight="15"/>
  <cols>
    <col min="1" max="1" width="3.7109375" style="3" customWidth="1"/>
    <col min="2" max="2" width="8.8515625" style="60" customWidth="1"/>
    <col min="3" max="3" width="34.421875" style="61" customWidth="1"/>
    <col min="4" max="4" width="42.8515625" style="61" customWidth="1"/>
    <col min="5" max="5" width="9.00390625" style="60" customWidth="1"/>
    <col min="6" max="16384" width="9.00390625" style="3" customWidth="1"/>
  </cols>
  <sheetData>
    <row r="2" spans="2:5" ht="16.5">
      <c r="B2" s="145" t="s">
        <v>20</v>
      </c>
      <c r="C2" s="145"/>
      <c r="D2" s="145"/>
      <c r="E2" s="145"/>
    </row>
    <row r="3" spans="2:5" ht="16.5">
      <c r="B3" s="60" t="s">
        <v>24</v>
      </c>
      <c r="C3" s="60" t="s">
        <v>21</v>
      </c>
      <c r="D3" s="60" t="s">
        <v>22</v>
      </c>
      <c r="E3" s="60" t="s">
        <v>23</v>
      </c>
    </row>
    <row r="4" spans="2:5" ht="16.5">
      <c r="B4" s="60">
        <f aca="true" t="shared" si="0" ref="B4:B35">RANK(E4,$E$4:$E$111,0)</f>
        <v>1</v>
      </c>
      <c r="C4" s="62" t="str">
        <f>IF(Соперники!B31&lt;&gt;"",Соперники!B31,"")</f>
        <v>МИЛАНА </v>
      </c>
      <c r="D4" s="61" t="str">
        <f>IF(Соперники!$C$28&lt;&gt;"",Соперники!$C$28,"")</f>
        <v>Милан</v>
      </c>
      <c r="E4" s="60">
        <f>Статистика!G31</f>
        <v>0</v>
      </c>
    </row>
    <row r="5" spans="2:5" ht="16.5">
      <c r="B5" s="60">
        <f t="shared" si="0"/>
        <v>1</v>
      </c>
      <c r="C5" s="61" t="str">
        <f>IF(Соперники!B10&lt;&gt;"",Соперники!B10,"")</f>
        <v>Санек</v>
      </c>
      <c r="D5" s="61" t="str">
        <f>IF(Соперники!$C$3&lt;&gt;"",Соперники!$C$3,"")</f>
        <v>Сборная Мегаспорта</v>
      </c>
      <c r="E5" s="60">
        <f>Статистика!G10</f>
        <v>0</v>
      </c>
    </row>
    <row r="6" spans="2:5" ht="16.5">
      <c r="B6" s="60">
        <f t="shared" si="0"/>
        <v>1</v>
      </c>
      <c r="C6" s="61" t="str">
        <f>IF(Соперники!AU13&lt;&gt;"",Соперники!AU13,"")</f>
        <v>Deputat</v>
      </c>
      <c r="D6" s="61" t="str">
        <f>IF(Соперники!$AA$3&lt;&gt;"",Соперники!$AA$3,"")</f>
        <v>АСП Погоня</v>
      </c>
      <c r="E6" s="60">
        <f>Статистика!K13</f>
        <v>0</v>
      </c>
    </row>
    <row r="7" spans="2:5" ht="16.5">
      <c r="B7" s="60">
        <f t="shared" si="0"/>
        <v>1</v>
      </c>
      <c r="C7" s="62" t="str">
        <f>IF(Соперники!B34&lt;&gt;"",Соперники!B34,"")</f>
        <v>Maxyers</v>
      </c>
      <c r="D7" s="61" t="str">
        <f>IF(Соперники!$C$28&lt;&gt;"",Соперники!$C$28,"")</f>
        <v>Милан</v>
      </c>
      <c r="E7" s="60">
        <f>Статистика!G34</f>
        <v>0</v>
      </c>
    </row>
    <row r="8" spans="2:5" ht="16.5">
      <c r="B8" s="60">
        <f t="shared" si="0"/>
        <v>1</v>
      </c>
      <c r="C8" s="62" t="str">
        <f>IF(Соперники!B35&lt;&gt;"",Соперники!B35,"")</f>
        <v>anton87</v>
      </c>
      <c r="D8" s="61" t="str">
        <f>IF(Соперники!$C$28&lt;&gt;"",Соперники!$C$28,"")</f>
        <v>Милан</v>
      </c>
      <c r="E8" s="60">
        <f>Статистика!G35</f>
        <v>0</v>
      </c>
    </row>
    <row r="9" spans="2:5" ht="16.5">
      <c r="B9" s="60">
        <f t="shared" si="0"/>
        <v>1</v>
      </c>
      <c r="C9" s="62" t="str">
        <f>IF(Соперники!B36&lt;&gt;"",Соперники!B36,"")</f>
        <v>Jerry</v>
      </c>
      <c r="D9" s="61" t="str">
        <f>IF(Соперники!$C$28&lt;&gt;"",Соперники!$C$28,"")</f>
        <v>Милан</v>
      </c>
      <c r="E9" s="60">
        <f>Статистика!G36</f>
        <v>0</v>
      </c>
    </row>
    <row r="10" spans="2:5" ht="16.5">
      <c r="B10" s="60">
        <f t="shared" si="0"/>
        <v>1</v>
      </c>
      <c r="C10" s="62" t="str">
        <f>IF(Соперники!B38&lt;&gt;"",Соперники!B38,"")</f>
        <v>AGraEL</v>
      </c>
      <c r="D10" s="61" t="str">
        <f>IF(Соперники!$C$28&lt;&gt;"",Соперники!$C$28,"")</f>
        <v>Милан</v>
      </c>
      <c r="E10" s="60">
        <f>Статистика!G38</f>
        <v>0</v>
      </c>
    </row>
    <row r="11" spans="2:5" ht="16.5">
      <c r="B11" s="60">
        <f t="shared" si="0"/>
        <v>1</v>
      </c>
      <c r="C11" s="61" t="str">
        <f>IF(Соперники!AU35&lt;&gt;"",Соперники!AU35,"")</f>
        <v>Veteran</v>
      </c>
      <c r="D11" s="61" t="str">
        <f>IF(Соперники!$AA$28&lt;&gt;"",Соперники!$AA$28,"")</f>
        <v>Профессионалы прогноза</v>
      </c>
      <c r="E11" s="60">
        <f>Статистика!K35</f>
        <v>0</v>
      </c>
    </row>
    <row r="12" spans="2:5" ht="16.5">
      <c r="B12" s="60">
        <f t="shared" si="0"/>
        <v>1</v>
      </c>
      <c r="C12" s="61" t="str">
        <f>IF(Соперники!B57&lt;&gt;"",Соперники!B57,"")</f>
        <v>BIZON</v>
      </c>
      <c r="D12" s="61" t="str">
        <f>IF(Соперники!$C$53&lt;&gt;"",Соперники!$C$53,"")</f>
        <v>СФП Football.By</v>
      </c>
      <c r="E12" s="60">
        <f>Статистика!G57</f>
        <v>0</v>
      </c>
    </row>
    <row r="13" spans="2:5" ht="16.5">
      <c r="B13" s="60">
        <f t="shared" si="0"/>
        <v>1</v>
      </c>
      <c r="C13" s="61" t="str">
        <f>IF(Соперники!B7&lt;&gt;"",Соперники!B7,"")</f>
        <v>сухОФрукт</v>
      </c>
      <c r="D13" s="61" t="str">
        <f>IF(Соперники!$C$3&lt;&gt;"",Соперники!$C$3,"")</f>
        <v>Сборная Мегаспорта</v>
      </c>
      <c r="E13" s="60">
        <f>Статистика!G7</f>
        <v>0</v>
      </c>
    </row>
    <row r="14" spans="2:5" ht="16.5">
      <c r="B14" s="60">
        <f t="shared" si="0"/>
        <v>1</v>
      </c>
      <c r="C14" s="61" t="str">
        <f>IF(Соперники!B8&lt;&gt;"",Соперники!B8,"")</f>
        <v>Eveli</v>
      </c>
      <c r="D14" s="61" t="str">
        <f>IF(Соперники!$C$3&lt;&gt;"",Соперники!$C$3,"")</f>
        <v>Сборная Мегаспорта</v>
      </c>
      <c r="E14" s="60">
        <f>Статистика!G8</f>
        <v>0</v>
      </c>
    </row>
    <row r="15" spans="2:5" ht="16.5">
      <c r="B15" s="60">
        <f t="shared" si="0"/>
        <v>1</v>
      </c>
      <c r="C15" s="61" t="str">
        <f>IF(Соперники!B16&lt;&gt;"",Соперники!B16,"")</f>
        <v>Ливерпулец</v>
      </c>
      <c r="D15" s="61" t="str">
        <f>IF(Соперники!$C$3&lt;&gt;"",Соперники!$C$3,"")</f>
        <v>Сборная Мегаспорта</v>
      </c>
      <c r="E15" s="60">
        <f>Статистика!G15</f>
        <v>0</v>
      </c>
    </row>
    <row r="16" spans="2:5" ht="16.5">
      <c r="B16" s="60">
        <f t="shared" si="0"/>
        <v>1</v>
      </c>
      <c r="C16" s="61" t="str">
        <f>IF(Соперники!AU7&lt;&gt;"",Соперники!AU7,"")</f>
        <v>Menshevick</v>
      </c>
      <c r="D16" s="61" t="str">
        <f>IF(Соперники!$AA$3&lt;&gt;"",Соперники!$AA$3,"")</f>
        <v>АСП Погоня</v>
      </c>
      <c r="E16" s="60">
        <f>Статистика!K7</f>
        <v>0</v>
      </c>
    </row>
    <row r="17" spans="2:5" ht="16.5">
      <c r="B17" s="60">
        <f t="shared" si="0"/>
        <v>1</v>
      </c>
      <c r="C17" s="61" t="str">
        <f>IF(Соперники!AU8&lt;&gt;"",Соперники!AU8,"")</f>
        <v>Magistr</v>
      </c>
      <c r="D17" s="61" t="str">
        <f>IF(Соперники!$AA$3&lt;&gt;"",Соперники!$AA$3,"")</f>
        <v>АСП Погоня</v>
      </c>
      <c r="E17" s="60">
        <f>Статистика!K8</f>
        <v>0</v>
      </c>
    </row>
    <row r="18" spans="2:5" ht="16.5">
      <c r="B18" s="60">
        <f t="shared" si="0"/>
        <v>1</v>
      </c>
      <c r="C18" s="61" t="str">
        <f>IF(Соперники!AU10&lt;&gt;"",Соперники!AU10,"")</f>
        <v>alaves</v>
      </c>
      <c r="D18" s="61" t="str">
        <f>IF(Соперники!$AA$3&lt;&gt;"",Соперники!$AA$3,"")</f>
        <v>АСП Погоня</v>
      </c>
      <c r="E18" s="60">
        <f>Статистика!K10</f>
        <v>0</v>
      </c>
    </row>
    <row r="19" spans="2:5" ht="16.5">
      <c r="B19" s="60">
        <f t="shared" si="0"/>
        <v>1</v>
      </c>
      <c r="C19" s="61" t="str">
        <f>IF(Соперники!AU11&lt;&gt;"",Соперники!AU11,"")</f>
        <v>B3CK</v>
      </c>
      <c r="D19" s="61" t="str">
        <f>IF(Соперники!$AA$3&lt;&gt;"",Соперники!$AA$3,"")</f>
        <v>АСП Погоня</v>
      </c>
      <c r="E19" s="60">
        <f>Статистика!K11</f>
        <v>0</v>
      </c>
    </row>
    <row r="20" spans="2:5" ht="16.5">
      <c r="B20" s="60">
        <f t="shared" si="0"/>
        <v>1</v>
      </c>
      <c r="C20" s="62" t="str">
        <f>IF(Соперники!B32&lt;&gt;"",Соперники!B32,"")</f>
        <v>Artem1y</v>
      </c>
      <c r="D20" s="61" t="str">
        <f>IF(Соперники!$C$28&lt;&gt;"",Соперники!$C$28,"")</f>
        <v>Милан</v>
      </c>
      <c r="E20" s="60">
        <f>Статистика!G32</f>
        <v>0</v>
      </c>
    </row>
    <row r="21" spans="2:5" ht="16.5">
      <c r="B21" s="60">
        <f t="shared" si="0"/>
        <v>1</v>
      </c>
      <c r="C21" s="62" t="str">
        <f>IF(Соперники!B33&lt;&gt;"",Соперники!B33,"")</f>
        <v>O7l7e7g</v>
      </c>
      <c r="D21" s="61" t="str">
        <f>IF(Соперники!$C$28&lt;&gt;"",Соперники!$C$28,"")</f>
        <v>Милан</v>
      </c>
      <c r="E21" s="60">
        <f>Статистика!G33</f>
        <v>0</v>
      </c>
    </row>
    <row r="22" spans="2:5" ht="16.5">
      <c r="B22" s="60">
        <f t="shared" si="0"/>
        <v>1</v>
      </c>
      <c r="C22" s="62" t="str">
        <f>IF(Соперники!B37&lt;&gt;"",Соперники!B37,"")</f>
        <v>Lecter</v>
      </c>
      <c r="D22" s="61" t="str">
        <f>IF(Соперники!$C$28&lt;&gt;"",Соперники!$C$28,"")</f>
        <v>Милан</v>
      </c>
      <c r="E22" s="60">
        <f>Статистика!G37</f>
        <v>0</v>
      </c>
    </row>
    <row r="23" spans="2:5" ht="16.5">
      <c r="B23" s="60">
        <f t="shared" si="0"/>
        <v>1</v>
      </c>
      <c r="C23" s="61" t="str">
        <f>IF(Соперники!AU33&lt;&gt;"",Соперники!AU33,"")</f>
        <v>amelin</v>
      </c>
      <c r="D23" s="61" t="str">
        <f>IF(Соперники!$AA$28&lt;&gt;"",Соперники!$AA$28,"")</f>
        <v>Профессионалы прогноза</v>
      </c>
      <c r="E23" s="60">
        <f>Статистика!K33</f>
        <v>0</v>
      </c>
    </row>
    <row r="24" spans="2:5" ht="16.5">
      <c r="B24" s="60">
        <f t="shared" si="0"/>
        <v>1</v>
      </c>
      <c r="C24" s="61" t="str">
        <f>IF(Соперники!B9&lt;&gt;"",Соперники!B9,"")</f>
        <v>Acrington</v>
      </c>
      <c r="D24" s="61" t="str">
        <f>IF(Соперники!$C$3&lt;&gt;"",Соперники!$C$3,"")</f>
        <v>Сборная Мегаспорта</v>
      </c>
      <c r="E24" s="60">
        <f>Статистика!G9</f>
        <v>0</v>
      </c>
    </row>
    <row r="25" spans="2:5" ht="16.5">
      <c r="B25" s="60">
        <f t="shared" si="0"/>
        <v>1</v>
      </c>
      <c r="C25" s="61" t="str">
        <f>IF(Соперники!B11&lt;&gt;"",Соперники!B11,"")</f>
        <v>phenyx</v>
      </c>
      <c r="D25" s="61" t="str">
        <f>IF(Соперники!$C$3&lt;&gt;"",Соперники!$C$3,"")</f>
        <v>Сборная Мегаспорта</v>
      </c>
      <c r="E25" s="60">
        <f>Статистика!G11</f>
        <v>0</v>
      </c>
    </row>
    <row r="26" spans="2:5" ht="16.5">
      <c r="B26" s="60">
        <f t="shared" si="0"/>
        <v>1</v>
      </c>
      <c r="C26" s="61" t="str">
        <f>IF(Соперники!AU6&lt;&gt;"",Соперники!AU6,"")</f>
        <v>freedom</v>
      </c>
      <c r="D26" s="61" t="str">
        <f>IF(Соперники!$AA$3&lt;&gt;"",Соперники!$AA$3,"")</f>
        <v>АСП Погоня</v>
      </c>
      <c r="E26" s="60">
        <f>Статистика!K6</f>
        <v>0</v>
      </c>
    </row>
    <row r="27" spans="2:5" ht="16.5">
      <c r="B27" s="60">
        <f t="shared" si="0"/>
        <v>1</v>
      </c>
      <c r="C27" s="61" t="str">
        <f>IF(Соперники!AU9&lt;&gt;"",Соперники!AU9,"")</f>
        <v>Алексей</v>
      </c>
      <c r="D27" s="61" t="str">
        <f>IF(Соперники!$AA$3&lt;&gt;"",Соперники!$AA$3,"")</f>
        <v>АСП Погоня</v>
      </c>
      <c r="E27" s="60">
        <f>Статистика!K9</f>
        <v>0</v>
      </c>
    </row>
    <row r="28" spans="2:5" ht="16.5">
      <c r="B28" s="60">
        <f t="shared" si="0"/>
        <v>1</v>
      </c>
      <c r="C28" s="61" t="str">
        <f>IF(Соперники!AU12&lt;&gt;"",Соперники!AU12,"")</f>
        <v>БРОКЕР</v>
      </c>
      <c r="D28" s="61" t="str">
        <f>IF(Соперники!$AA$3&lt;&gt;"",Соперники!$AA$3,"")</f>
        <v>АСП Погоня</v>
      </c>
      <c r="E28" s="60">
        <f>Статистика!K12</f>
        <v>0</v>
      </c>
    </row>
    <row r="29" spans="2:5" ht="16.5">
      <c r="B29" s="60">
        <f t="shared" si="0"/>
        <v>1</v>
      </c>
      <c r="C29" s="61" t="str">
        <f>IF(Соперники!AU31&lt;&gt;"",Соперники!AU31,"")</f>
        <v>Реклин</v>
      </c>
      <c r="D29" s="61" t="str">
        <f>IF(Соперники!$AA$28&lt;&gt;"",Соперники!$AA$28,"")</f>
        <v>Профессионалы прогноза</v>
      </c>
      <c r="E29" s="60">
        <f>Статистика!K31</f>
        <v>0</v>
      </c>
    </row>
    <row r="30" spans="2:5" ht="16.5">
      <c r="B30" s="60">
        <f t="shared" si="0"/>
        <v>1</v>
      </c>
      <c r="C30" s="61" t="str">
        <f>IF(Соперники!AU32&lt;&gt;"",Соперники!AU32,"")</f>
        <v>Арктика</v>
      </c>
      <c r="D30" s="61" t="str">
        <f>IF(Соперники!$AA$28&lt;&gt;"",Соперники!$AA$28,"")</f>
        <v>Профессионалы прогноза</v>
      </c>
      <c r="E30" s="60">
        <f>Статистика!K32</f>
        <v>0</v>
      </c>
    </row>
    <row r="31" spans="2:5" ht="16.5">
      <c r="B31" s="60">
        <f t="shared" si="0"/>
        <v>1</v>
      </c>
      <c r="C31" s="61" t="str">
        <f>IF(Соперники!AU34&lt;&gt;"",Соперники!AU34,"")</f>
        <v>igorocker</v>
      </c>
      <c r="D31" s="61" t="str">
        <f>IF(Соперники!$AA$28&lt;&gt;"",Соперники!$AA$28,"")</f>
        <v>Профессионалы прогноза</v>
      </c>
      <c r="E31" s="60">
        <f>Статистика!K34</f>
        <v>0</v>
      </c>
    </row>
    <row r="32" spans="2:5" ht="16.5">
      <c r="B32" s="60">
        <f t="shared" si="0"/>
        <v>1</v>
      </c>
      <c r="C32" s="61" t="str">
        <f>IF(Соперники!AU36&lt;&gt;"",Соперники!AU36,"")</f>
        <v>SERG</v>
      </c>
      <c r="D32" s="61" t="str">
        <f>IF(Соперники!$AA$28&lt;&gt;"",Соперники!$AA$28,"")</f>
        <v>Профессионалы прогноза</v>
      </c>
      <c r="E32" s="60">
        <f>Статистика!K36</f>
        <v>0</v>
      </c>
    </row>
    <row r="33" spans="2:5" ht="16.5">
      <c r="B33" s="60">
        <f t="shared" si="0"/>
        <v>1</v>
      </c>
      <c r="C33" s="61" t="str">
        <f>IF(Соперники!B13&lt;&gt;"",Соперники!B13,"")</f>
        <v>semeniuk</v>
      </c>
      <c r="D33" s="61" t="str">
        <f>IF(Соперники!$C$3&lt;&gt;"",Соперники!$C$3,"")</f>
        <v>Сборная Мегаспорта</v>
      </c>
      <c r="E33" s="60">
        <f>Статистика!G13</f>
        <v>0</v>
      </c>
    </row>
    <row r="34" spans="2:5" ht="16.5">
      <c r="B34" s="60">
        <f t="shared" si="0"/>
        <v>1</v>
      </c>
      <c r="C34" s="61" t="str">
        <f>IF(Соперники!AU38&lt;&gt;"",Соперники!AU38,"")</f>
        <v>SkVaL</v>
      </c>
      <c r="D34" s="61" t="str">
        <f>IF(Соперники!$AA$28&lt;&gt;"",Соперники!$AA$28,"")</f>
        <v>Профессионалы прогноза</v>
      </c>
      <c r="E34" s="60">
        <f>Статистика!K38</f>
        <v>0</v>
      </c>
    </row>
    <row r="35" spans="2:5" ht="16.5">
      <c r="B35" s="60">
        <f t="shared" si="0"/>
        <v>1</v>
      </c>
      <c r="C35" s="61" t="str">
        <f>IF(Соперники!AU37&lt;&gt;"",Соперники!AU37,"")</f>
        <v>NecID</v>
      </c>
      <c r="D35" s="61" t="str">
        <f>IF(Соперники!$AA$28&lt;&gt;"",Соперники!$AA$28,"")</f>
        <v>Профессионалы прогноза</v>
      </c>
      <c r="E35" s="60">
        <f>Статистика!K37</f>
        <v>0</v>
      </c>
    </row>
    <row r="36" spans="2:5" ht="16.5">
      <c r="B36" s="60">
        <f aca="true" t="shared" si="1" ref="B36:B67">RANK(E36,$E$4:$E$111,0)</f>
        <v>1</v>
      </c>
      <c r="C36" s="61" t="str">
        <f>IF(Соперники!B6&lt;&gt;"",Соперники!B6,"")</f>
        <v>Математик</v>
      </c>
      <c r="D36" s="61" t="str">
        <f>IF(Соперники!$C$3&lt;&gt;"",Соперники!$C$3,"")</f>
        <v>Сборная Мегаспорта</v>
      </c>
      <c r="E36" s="60">
        <f>Статистика!G6</f>
        <v>0</v>
      </c>
    </row>
    <row r="37" spans="2:5" ht="16.5">
      <c r="B37" s="60">
        <f t="shared" si="1"/>
        <v>1</v>
      </c>
      <c r="C37" s="61" t="str">
        <f>IF(Соперники!B12&lt;&gt;"",Соперники!B12,"")</f>
        <v>Макс</v>
      </c>
      <c r="D37" s="61" t="str">
        <f>IF(Соперники!$C$3&lt;&gt;"",Соперники!$C$3,"")</f>
        <v>Сборная Мегаспорта</v>
      </c>
      <c r="E37" s="60">
        <f>Статистика!G12</f>
        <v>0</v>
      </c>
    </row>
    <row r="38" spans="2:5" ht="16.5">
      <c r="B38" s="60">
        <f t="shared" si="1"/>
        <v>1</v>
      </c>
      <c r="C38" s="61" t="str">
        <f>IF(Соперники!B17&lt;&gt;"",Соперники!B17,"")</f>
        <v>I_LIKE_byblik</v>
      </c>
      <c r="D38" s="61" t="str">
        <f>IF(Соперники!$C$3&lt;&gt;"",Соперники!$C$3,"")</f>
        <v>Сборная Мегаспорта</v>
      </c>
      <c r="E38" s="60">
        <f>Статистика!G16</f>
        <v>0</v>
      </c>
    </row>
    <row r="39" spans="2:5" ht="16.5">
      <c r="B39" s="60">
        <f t="shared" si="1"/>
        <v>1</v>
      </c>
      <c r="C39" s="61" t="str">
        <f>IF(Соперники!B18&lt;&gt;"",Соперники!B18,"")</f>
        <v>fanatt</v>
      </c>
      <c r="D39" s="61" t="str">
        <f>IF(Соперники!$C$3&lt;&gt;"",Соперники!$C$3,"")</f>
        <v>Сборная Мегаспорта</v>
      </c>
      <c r="E39" s="60">
        <f>Статистика!G17</f>
        <v>0</v>
      </c>
    </row>
    <row r="40" spans="2:5" ht="16.5">
      <c r="B40" s="60">
        <f t="shared" si="1"/>
        <v>1</v>
      </c>
      <c r="C40" s="61" t="str">
        <f>IF(Соперники!B19&lt;&gt;"",Соперники!B19,"")</f>
        <v>Oksi_f</v>
      </c>
      <c r="D40" s="61" t="str">
        <f>IF(Соперники!$C$3&lt;&gt;"",Соперники!$C$3,"")</f>
        <v>Сборная Мегаспорта</v>
      </c>
      <c r="E40" s="60">
        <f>Статистика!G18</f>
        <v>0</v>
      </c>
    </row>
    <row r="41" spans="2:5" ht="16.5">
      <c r="B41" s="60">
        <f t="shared" si="1"/>
        <v>1</v>
      </c>
      <c r="C41" s="61">
        <f>IF(Соперники!B20&lt;&gt;"",Соперники!B20,"")</f>
      </c>
      <c r="D41" s="61" t="str">
        <f>IF(Соперники!$C$3&lt;&gt;"",Соперники!$C$3,"")</f>
        <v>Сборная Мегаспорта</v>
      </c>
      <c r="E41" s="60">
        <f>Статистика!G19</f>
        <v>0</v>
      </c>
    </row>
    <row r="42" spans="2:5" ht="16.5">
      <c r="B42" s="60">
        <f t="shared" si="1"/>
        <v>1</v>
      </c>
      <c r="C42" s="61">
        <f>IF(Соперники!B21&lt;&gt;"",Соперники!B21,"")</f>
      </c>
      <c r="D42" s="61" t="str">
        <f>IF(Соперники!$C$3&lt;&gt;"",Соперники!$C$3,"")</f>
        <v>Сборная Мегаспорта</v>
      </c>
      <c r="E42" s="60">
        <f>Статистика!G20</f>
        <v>0</v>
      </c>
    </row>
    <row r="43" spans="2:5" ht="16.5">
      <c r="B43" s="60">
        <f t="shared" si="1"/>
        <v>1</v>
      </c>
      <c r="C43" s="61">
        <f>IF(Соперники!B22&lt;&gt;"",Соперники!B22,"")</f>
      </c>
      <c r="D43" s="61" t="str">
        <f>IF(Соперники!$C$3&lt;&gt;"",Соперники!$C$3,"")</f>
        <v>Сборная Мегаспорта</v>
      </c>
      <c r="E43" s="60">
        <f>Статистика!G21</f>
        <v>0</v>
      </c>
    </row>
    <row r="44" spans="2:5" ht="16.5">
      <c r="B44" s="60">
        <f t="shared" si="1"/>
        <v>1</v>
      </c>
      <c r="C44" s="61">
        <f>IF(Соперники!B23&lt;&gt;"",Соперники!B23,"")</f>
      </c>
      <c r="D44" s="61" t="str">
        <f>IF(Соперники!$C$3&lt;&gt;"",Соперники!$C$3,"")</f>
        <v>Сборная Мегаспорта</v>
      </c>
      <c r="E44" s="60">
        <f>Статистика!G22</f>
        <v>0</v>
      </c>
    </row>
    <row r="45" spans="2:5" ht="16.5">
      <c r="B45" s="60">
        <f t="shared" si="1"/>
        <v>1</v>
      </c>
      <c r="C45" s="61">
        <f>IF(Соперники!B24&lt;&gt;"",Соперники!B24,"")</f>
      </c>
      <c r="D45" s="61" t="str">
        <f>IF(Соперники!$C$3&lt;&gt;"",Соперники!$C$3,"")</f>
        <v>Сборная Мегаспорта</v>
      </c>
      <c r="E45" s="60">
        <f>Статистика!G23</f>
        <v>0</v>
      </c>
    </row>
    <row r="46" spans="2:5" ht="16.5">
      <c r="B46" s="60">
        <f t="shared" si="1"/>
        <v>1</v>
      </c>
      <c r="C46" s="61">
        <f>IF(Соперники!B25&lt;&gt;"",Соперники!B25,"")</f>
      </c>
      <c r="D46" s="61" t="str">
        <f>IF(Соперники!$C$3&lt;&gt;"",Соперники!$C$3,"")</f>
        <v>Сборная Мегаспорта</v>
      </c>
      <c r="E46" s="60">
        <f>Статистика!G24</f>
        <v>0</v>
      </c>
    </row>
    <row r="47" spans="2:5" ht="16.5">
      <c r="B47" s="60">
        <f t="shared" si="1"/>
        <v>1</v>
      </c>
      <c r="C47" s="61" t="str">
        <f>IF(Соперники!AU16&lt;&gt;"",Соперники!AU16,"")</f>
        <v>ORSS</v>
      </c>
      <c r="D47" s="61" t="str">
        <f>IF(Соперники!$AA$3&lt;&gt;"",Соперники!$AA$3,"")</f>
        <v>АСП Погоня</v>
      </c>
      <c r="E47" s="60">
        <f>Статистика!K15</f>
        <v>0</v>
      </c>
    </row>
    <row r="48" spans="2:5" ht="16.5">
      <c r="B48" s="60">
        <f t="shared" si="1"/>
        <v>1</v>
      </c>
      <c r="C48" s="61" t="str">
        <f>IF(Соперники!AU17&lt;&gt;"",Соперники!AU17,"")</f>
        <v>da_basta</v>
      </c>
      <c r="D48" s="61" t="str">
        <f>IF(Соперники!$AA$3&lt;&gt;"",Соперники!$AA$3,"")</f>
        <v>АСП Погоня</v>
      </c>
      <c r="E48" s="60">
        <f>Статистика!K16</f>
        <v>0</v>
      </c>
    </row>
    <row r="49" spans="2:5" ht="16.5">
      <c r="B49" s="60">
        <f t="shared" si="1"/>
        <v>1</v>
      </c>
      <c r="C49" s="61" t="str">
        <f>IF(Соперники!AU18&lt;&gt;"",Соперники!AU18,"")</f>
        <v>THA</v>
      </c>
      <c r="D49" s="61" t="str">
        <f>IF(Соперники!$AA$3&lt;&gt;"",Соперники!$AA$3,"")</f>
        <v>АСП Погоня</v>
      </c>
      <c r="E49" s="60">
        <f>Статистика!K17</f>
        <v>0</v>
      </c>
    </row>
    <row r="50" spans="2:5" ht="16.5">
      <c r="B50" s="60">
        <f t="shared" si="1"/>
        <v>1</v>
      </c>
      <c r="C50" s="61" t="str">
        <f>IF(Соперники!AU19&lt;&gt;"",Соперники!AU19,"")</f>
        <v>Nick777</v>
      </c>
      <c r="D50" s="61" t="str">
        <f>IF(Соперники!$AA$3&lt;&gt;"",Соперники!$AA$3,"")</f>
        <v>АСП Погоня</v>
      </c>
      <c r="E50" s="60">
        <f>Статистика!K18</f>
        <v>0</v>
      </c>
    </row>
    <row r="51" spans="2:5" ht="16.5">
      <c r="B51" s="60">
        <f t="shared" si="1"/>
        <v>1</v>
      </c>
      <c r="C51" s="61" t="str">
        <f>IF(Соперники!AU20&lt;&gt;"",Соперники!AU20,"")</f>
        <v>Sheva</v>
      </c>
      <c r="D51" s="61" t="str">
        <f>IF(Соперники!$AA$3&lt;&gt;"",Соперники!$AA$3,"")</f>
        <v>АСП Погоня</v>
      </c>
      <c r="E51" s="60">
        <f>Статистика!K19</f>
        <v>0</v>
      </c>
    </row>
    <row r="52" spans="2:5" ht="16.5">
      <c r="B52" s="60">
        <f t="shared" si="1"/>
        <v>1</v>
      </c>
      <c r="C52" s="61" t="str">
        <f>IF(Соперники!AU21&lt;&gt;"",Соперники!AU21,"")</f>
        <v>jelistoy</v>
      </c>
      <c r="D52" s="61" t="str">
        <f>IF(Соперники!$AA$3&lt;&gt;"",Соперники!$AA$3,"")</f>
        <v>АСП Погоня</v>
      </c>
      <c r="E52" s="60">
        <f>Статистика!K20</f>
        <v>0</v>
      </c>
    </row>
    <row r="53" spans="2:5" ht="16.5">
      <c r="B53" s="60">
        <f t="shared" si="1"/>
        <v>1</v>
      </c>
      <c r="C53" s="61">
        <f>IF(Соперники!AU22&lt;&gt;"",Соперники!AU22,"")</f>
      </c>
      <c r="D53" s="61" t="str">
        <f>IF(Соперники!$AA$3&lt;&gt;"",Соперники!$AA$3,"")</f>
        <v>АСП Погоня</v>
      </c>
      <c r="E53" s="60">
        <f>Статистика!K21</f>
        <v>0</v>
      </c>
    </row>
    <row r="54" spans="2:5" ht="16.5">
      <c r="B54" s="60">
        <f t="shared" si="1"/>
        <v>1</v>
      </c>
      <c r="C54" s="61">
        <f>IF(Соперники!AU23&lt;&gt;"",Соперники!AU23,"")</f>
      </c>
      <c r="D54" s="61" t="str">
        <f>IF(Соперники!$AA$3&lt;&gt;"",Соперники!$AA$3,"")</f>
        <v>АСП Погоня</v>
      </c>
      <c r="E54" s="60">
        <f>Статистика!K22</f>
        <v>0</v>
      </c>
    </row>
    <row r="55" spans="2:5" ht="16.5">
      <c r="B55" s="60">
        <f t="shared" si="1"/>
        <v>1</v>
      </c>
      <c r="C55" s="61">
        <f>IF(Соперники!AU24&lt;&gt;"",Соперники!AU24,"")</f>
      </c>
      <c r="D55" s="61" t="str">
        <f>IF(Соперники!$AA$3&lt;&gt;"",Соперники!$AA$3,"")</f>
        <v>АСП Погоня</v>
      </c>
      <c r="E55" s="60">
        <f>Статистика!K23</f>
        <v>0</v>
      </c>
    </row>
    <row r="56" spans="2:5" ht="16.5">
      <c r="B56" s="60">
        <f t="shared" si="1"/>
        <v>1</v>
      </c>
      <c r="C56" s="61">
        <f>IF(Соперники!AU25&lt;&gt;"",Соперники!AU25,"")</f>
      </c>
      <c r="D56" s="61" t="str">
        <f>IF(Соперники!$AA$3&lt;&gt;"",Соперники!$AA$3,"")</f>
        <v>АСП Погоня</v>
      </c>
      <c r="E56" s="60">
        <f>Статистика!K24</f>
        <v>0</v>
      </c>
    </row>
    <row r="57" spans="2:5" ht="16.5">
      <c r="B57" s="60">
        <f t="shared" si="1"/>
        <v>1</v>
      </c>
      <c r="C57" s="62" t="str">
        <f>IF(Соперники!B41&lt;&gt;"",Соперники!B41,"")</f>
        <v>alexmilan23</v>
      </c>
      <c r="D57" s="61" t="str">
        <f>IF(Соперники!$C$28&lt;&gt;"",Соперники!$C$28,"")</f>
        <v>Милан</v>
      </c>
      <c r="E57" s="60">
        <f>Статистика!G40</f>
        <v>0</v>
      </c>
    </row>
    <row r="58" spans="2:5" ht="16.5">
      <c r="B58" s="60">
        <f t="shared" si="1"/>
        <v>1</v>
      </c>
      <c r="C58" s="62" t="str">
        <f>IF(Соперники!B42&lt;&gt;"",Соперники!B42,"")</f>
        <v>Лилит</v>
      </c>
      <c r="D58" s="61" t="str">
        <f>IF(Соперники!$C$28&lt;&gt;"",Соперники!$C$28,"")</f>
        <v>Милан</v>
      </c>
      <c r="E58" s="60">
        <f>Статистика!G41</f>
        <v>0</v>
      </c>
    </row>
    <row r="59" spans="2:5" ht="16.5">
      <c r="B59" s="60">
        <f t="shared" si="1"/>
        <v>1</v>
      </c>
      <c r="C59" s="62" t="str">
        <f>IF(Соперники!B43&lt;&gt;"",Соперники!B43,"")</f>
        <v>Gleb</v>
      </c>
      <c r="D59" s="61" t="str">
        <f>IF(Соперники!$C$28&lt;&gt;"",Соперники!$C$28,"")</f>
        <v>Милан</v>
      </c>
      <c r="E59" s="60">
        <f>Статистика!G42</f>
        <v>0</v>
      </c>
    </row>
    <row r="60" spans="2:5" ht="16.5">
      <c r="B60" s="60">
        <f t="shared" si="1"/>
        <v>1</v>
      </c>
      <c r="C60" s="62" t="str">
        <f>IF(Соперники!B44&lt;&gt;"",Соперники!B44,"")</f>
        <v>Ronchik</v>
      </c>
      <c r="D60" s="61" t="str">
        <f>IF(Соперники!$C$28&lt;&gt;"",Соперники!$C$28,"")</f>
        <v>Милан</v>
      </c>
      <c r="E60" s="60">
        <f>Статистика!G43</f>
        <v>0</v>
      </c>
    </row>
    <row r="61" spans="2:5" ht="16.5">
      <c r="B61" s="60">
        <f t="shared" si="1"/>
        <v>1</v>
      </c>
      <c r="C61" s="62">
        <f>IF(Соперники!B45&lt;&gt;"",Соперники!B45,"")</f>
      </c>
      <c r="D61" s="61" t="str">
        <f>IF(Соперники!$C$28&lt;&gt;"",Соперники!$C$28,"")</f>
        <v>Милан</v>
      </c>
      <c r="E61" s="60">
        <f>Статистика!G44</f>
        <v>0</v>
      </c>
    </row>
    <row r="62" spans="2:5" ht="16.5">
      <c r="B62" s="60">
        <f t="shared" si="1"/>
        <v>1</v>
      </c>
      <c r="C62" s="62">
        <f>IF(Соперники!B46&lt;&gt;"",Соперники!B46,"")</f>
      </c>
      <c r="D62" s="61" t="str">
        <f>IF(Соперники!$C$28&lt;&gt;"",Соперники!$C$28,"")</f>
        <v>Милан</v>
      </c>
      <c r="E62" s="60">
        <f>Статистика!G45</f>
        <v>0</v>
      </c>
    </row>
    <row r="63" spans="2:5" ht="16.5">
      <c r="B63" s="60">
        <f t="shared" si="1"/>
        <v>1</v>
      </c>
      <c r="C63" s="62">
        <f>IF(Соперники!B47&lt;&gt;"",Соперники!B47,"")</f>
      </c>
      <c r="D63" s="61" t="str">
        <f>IF(Соперники!$C$28&lt;&gt;"",Соперники!$C$28,"")</f>
        <v>Милан</v>
      </c>
      <c r="E63" s="60">
        <f>Статистика!G46</f>
        <v>0</v>
      </c>
    </row>
    <row r="64" spans="2:5" ht="16.5">
      <c r="B64" s="60">
        <f t="shared" si="1"/>
        <v>1</v>
      </c>
      <c r="C64" s="62">
        <f>IF(Соперники!B48&lt;&gt;"",Соперники!B48,"")</f>
      </c>
      <c r="D64" s="61" t="str">
        <f>IF(Соперники!$C$28&lt;&gt;"",Соперники!$C$28,"")</f>
        <v>Милан</v>
      </c>
      <c r="E64" s="60">
        <f>Статистика!G47</f>
        <v>0</v>
      </c>
    </row>
    <row r="65" spans="2:5" ht="16.5">
      <c r="B65" s="60">
        <f t="shared" si="1"/>
        <v>1</v>
      </c>
      <c r="C65" s="62">
        <f>IF(Соперники!B49&lt;&gt;"",Соперники!B49,"")</f>
      </c>
      <c r="D65" s="61" t="str">
        <f>IF(Соперники!$C$28&lt;&gt;"",Соперники!$C$28,"")</f>
        <v>Милан</v>
      </c>
      <c r="E65" s="60">
        <f>Статистика!G48</f>
        <v>0</v>
      </c>
    </row>
    <row r="66" spans="2:5" ht="16.5">
      <c r="B66" s="60">
        <f t="shared" si="1"/>
        <v>1</v>
      </c>
      <c r="C66" s="62">
        <f>IF(Соперники!B50&lt;&gt;"",Соперники!B50,"")</f>
      </c>
      <c r="D66" s="61" t="str">
        <f>IF(Соперники!$C$28&lt;&gt;"",Соперники!$C$28,"")</f>
        <v>Милан</v>
      </c>
      <c r="E66" s="60">
        <f>Статистика!G49</f>
        <v>0</v>
      </c>
    </row>
    <row r="67" spans="2:5" ht="16.5">
      <c r="B67" s="60">
        <f t="shared" si="1"/>
        <v>1</v>
      </c>
      <c r="C67" s="61" t="str">
        <f>IF(Соперники!AU41&lt;&gt;"",Соперники!AU41,"")</f>
        <v>кипер46</v>
      </c>
      <c r="D67" s="61" t="str">
        <f>IF(Соперники!$AA$28&lt;&gt;"",Соперники!$AA$28,"")</f>
        <v>Профессионалы прогноза</v>
      </c>
      <c r="E67" s="60">
        <f>Статистика!K40</f>
        <v>0</v>
      </c>
    </row>
    <row r="68" spans="2:5" ht="16.5">
      <c r="B68" s="60">
        <f aca="true" t="shared" si="2" ref="B68:B99">RANK(E68,$E$4:$E$111,0)</f>
        <v>1</v>
      </c>
      <c r="C68" s="61" t="str">
        <f>IF(Соперники!AU42&lt;&gt;"",Соперники!AU42,"")</f>
        <v>FanLoko</v>
      </c>
      <c r="D68" s="61" t="str">
        <f>IF(Соперники!$AA$28&lt;&gt;"",Соперники!$AA$28,"")</f>
        <v>Профессионалы прогноза</v>
      </c>
      <c r="E68" s="60">
        <f>Статистика!K41</f>
        <v>0</v>
      </c>
    </row>
    <row r="69" spans="2:5" ht="16.5">
      <c r="B69" s="60">
        <f t="shared" si="2"/>
        <v>1</v>
      </c>
      <c r="C69" s="61" t="str">
        <f>IF(Соперники!AU43&lt;&gt;"",Соперники!AU43,"")</f>
        <v>saleh</v>
      </c>
      <c r="D69" s="61" t="str">
        <f>IF(Соперники!$AA$28&lt;&gt;"",Соперники!$AA$28,"")</f>
        <v>Профессионалы прогноза</v>
      </c>
      <c r="E69" s="60">
        <f>Статистика!K42</f>
        <v>0</v>
      </c>
    </row>
    <row r="70" spans="2:5" ht="16.5">
      <c r="B70" s="60">
        <f t="shared" si="2"/>
        <v>1</v>
      </c>
      <c r="C70" s="61" t="str">
        <f>IF(Соперники!AU44&lt;&gt;"",Соперники!AU44,"")</f>
        <v>Moroz-64</v>
      </c>
      <c r="D70" s="61" t="str">
        <f>IF(Соперники!$AA$28&lt;&gt;"",Соперники!$AA$28,"")</f>
        <v>Профессионалы прогноза</v>
      </c>
      <c r="E70" s="60">
        <f>Статистика!K43</f>
        <v>0</v>
      </c>
    </row>
    <row r="71" spans="2:5" ht="16.5">
      <c r="B71" s="60">
        <f t="shared" si="2"/>
        <v>1</v>
      </c>
      <c r="C71" s="61" t="str">
        <f>IF(Соперники!AU45&lt;&gt;"",Соперники!AU45,"")</f>
        <v>demik-78</v>
      </c>
      <c r="D71" s="61" t="str">
        <f>IF(Соперники!$AA$28&lt;&gt;"",Соперники!$AA$28,"")</f>
        <v>Профессионалы прогноза</v>
      </c>
      <c r="E71" s="60">
        <f>Статистика!K44</f>
        <v>0</v>
      </c>
    </row>
    <row r="72" spans="2:5" ht="16.5">
      <c r="B72" s="60">
        <f t="shared" si="2"/>
        <v>1</v>
      </c>
      <c r="C72" s="61">
        <f>IF(Соперники!AU46&lt;&gt;"",Соперники!AU46,"")</f>
      </c>
      <c r="D72" s="61" t="str">
        <f>IF(Соперники!$AA$28&lt;&gt;"",Соперники!$AA$28,"")</f>
        <v>Профессионалы прогноза</v>
      </c>
      <c r="E72" s="60">
        <f>Статистика!K45</f>
        <v>0</v>
      </c>
    </row>
    <row r="73" spans="2:5" ht="16.5">
      <c r="B73" s="60">
        <f t="shared" si="2"/>
        <v>1</v>
      </c>
      <c r="C73" s="61">
        <f>IF(Соперники!AU47&lt;&gt;"",Соперники!AU47,"")</f>
      </c>
      <c r="D73" s="61" t="str">
        <f>IF(Соперники!$AA$28&lt;&gt;"",Соперники!$AA$28,"")</f>
        <v>Профессионалы прогноза</v>
      </c>
      <c r="E73" s="60">
        <f>Статистика!K46</f>
        <v>0</v>
      </c>
    </row>
    <row r="74" spans="2:5" ht="16.5">
      <c r="B74" s="60">
        <f t="shared" si="2"/>
        <v>1</v>
      </c>
      <c r="C74" s="61">
        <f>IF(Соперники!AU48&lt;&gt;"",Соперники!AU48,"")</f>
      </c>
      <c r="D74" s="61" t="str">
        <f>IF(Соперники!$AA$28&lt;&gt;"",Соперники!$AA$28,"")</f>
        <v>Профессионалы прогноза</v>
      </c>
      <c r="E74" s="60">
        <f>Статистика!K47</f>
        <v>0</v>
      </c>
    </row>
    <row r="75" spans="2:5" ht="16.5">
      <c r="B75" s="60">
        <f t="shared" si="2"/>
        <v>1</v>
      </c>
      <c r="C75" s="61">
        <f>IF(Соперники!AU49&lt;&gt;"",Соперники!AU49,"")</f>
      </c>
      <c r="D75" s="61" t="str">
        <f>IF(Соперники!$AA$28&lt;&gt;"",Соперники!$AA$28,"")</f>
        <v>Профессионалы прогноза</v>
      </c>
      <c r="E75" s="60">
        <f>Статистика!K48</f>
        <v>0</v>
      </c>
    </row>
    <row r="76" spans="2:5" ht="16.5">
      <c r="B76" s="60">
        <f t="shared" si="2"/>
        <v>1</v>
      </c>
      <c r="C76" s="61">
        <f>IF(Соперники!AU50&lt;&gt;"",Соперники!AU50,"")</f>
      </c>
      <c r="D76" s="61" t="str">
        <f>IF(Соперники!$AA$28&lt;&gt;"",Соперники!$AA$28,"")</f>
        <v>Профессионалы прогноза</v>
      </c>
      <c r="E76" s="60">
        <f>Статистика!K49</f>
        <v>0</v>
      </c>
    </row>
    <row r="77" spans="2:5" ht="16.5">
      <c r="B77" s="60">
        <f t="shared" si="2"/>
        <v>1</v>
      </c>
      <c r="C77" s="61" t="str">
        <f>IF(Соперники!B56&lt;&gt;"",Соперники!B56,"")</f>
        <v>vadik1986</v>
      </c>
      <c r="D77" s="61" t="str">
        <f>IF(Соперники!$C$53&lt;&gt;"",Соперники!$C$53,"")</f>
        <v>СФП Football.By</v>
      </c>
      <c r="E77" s="60">
        <f>Статистика!G56</f>
        <v>0</v>
      </c>
    </row>
    <row r="78" spans="2:5" ht="16.5">
      <c r="B78" s="60">
        <f t="shared" si="2"/>
        <v>1</v>
      </c>
      <c r="C78" s="61" t="str">
        <f>IF(Соперники!B58&lt;&gt;"",Соперники!B58,"")</f>
        <v>Колючий</v>
      </c>
      <c r="D78" s="61" t="str">
        <f>IF(Соперники!$C$53&lt;&gt;"",Соперники!$C$53,"")</f>
        <v>СФП Football.By</v>
      </c>
      <c r="E78" s="60">
        <f>Статистика!G58</f>
        <v>0</v>
      </c>
    </row>
    <row r="79" spans="2:5" ht="16.5">
      <c r="B79" s="60">
        <f t="shared" si="2"/>
        <v>1</v>
      </c>
      <c r="C79" s="61" t="str">
        <f>IF(Соперники!B59&lt;&gt;"",Соперники!B59,"")</f>
        <v>азарт</v>
      </c>
      <c r="D79" s="61" t="str">
        <f>IF(Соперники!$C$53&lt;&gt;"",Соперники!$C$53,"")</f>
        <v>СФП Football.By</v>
      </c>
      <c r="E79" s="60">
        <f>Статистика!G59</f>
        <v>0</v>
      </c>
    </row>
    <row r="80" spans="2:5" ht="16.5">
      <c r="B80" s="60">
        <f t="shared" si="2"/>
        <v>1</v>
      </c>
      <c r="C80" s="61" t="str">
        <f>IF(Соперники!B60&lt;&gt;"",Соперники!B60,"")</f>
        <v>SanSiro </v>
      </c>
      <c r="D80" s="61" t="str">
        <f>IF(Соперники!$C$53&lt;&gt;"",Соперники!$C$53,"")</f>
        <v>СФП Football.By</v>
      </c>
      <c r="E80" s="60">
        <f>Статистика!G60</f>
        <v>0</v>
      </c>
    </row>
    <row r="81" spans="2:5" ht="16.5">
      <c r="B81" s="60">
        <f t="shared" si="2"/>
        <v>1</v>
      </c>
      <c r="C81" s="61" t="str">
        <f>IF(Соперники!B61&lt;&gt;"",Соперники!B61,"")</f>
        <v>Сережик </v>
      </c>
      <c r="D81" s="61" t="str">
        <f>IF(Соперники!$C$53&lt;&gt;"",Соперники!$C$53,"")</f>
        <v>СФП Football.By</v>
      </c>
      <c r="E81" s="60">
        <f>Статистика!G61</f>
        <v>0</v>
      </c>
    </row>
    <row r="82" spans="2:5" ht="16.5">
      <c r="B82" s="60">
        <f t="shared" si="2"/>
        <v>1</v>
      </c>
      <c r="C82" s="61" t="str">
        <f>IF(Соперники!B62&lt;&gt;"",Соперники!B62,"")</f>
        <v>Ferz</v>
      </c>
      <c r="D82" s="61" t="str">
        <f>IF(Соперники!$C$53&lt;&gt;"",Соперники!$C$53,"")</f>
        <v>СФП Football.By</v>
      </c>
      <c r="E82" s="60">
        <f>Статистика!G62</f>
        <v>0</v>
      </c>
    </row>
    <row r="83" spans="2:5" ht="16.5">
      <c r="B83" s="60">
        <f t="shared" si="2"/>
        <v>1</v>
      </c>
      <c r="C83" s="61" t="str">
        <f>IF(Соперники!B63&lt;&gt;"",Соперники!B63,"")</f>
        <v>Жулик </v>
      </c>
      <c r="D83" s="61" t="str">
        <f>IF(Соперники!$C$53&lt;&gt;"",Соперники!$C$53,"")</f>
        <v>СФП Football.By</v>
      </c>
      <c r="E83" s="60">
        <f>Статистика!G63</f>
        <v>0</v>
      </c>
    </row>
    <row r="84" spans="2:5" ht="16.5">
      <c r="B84" s="60">
        <f t="shared" si="2"/>
        <v>1</v>
      </c>
      <c r="C84" s="61" t="str">
        <f>IF(Соперники!B67&lt;&gt;"",Соперники!B67,"")</f>
        <v>Hryv </v>
      </c>
      <c r="D84" s="61" t="str">
        <f>IF(Соперники!$C$53&lt;&gt;"",Соперники!$C$53,"")</f>
        <v>СФП Football.By</v>
      </c>
      <c r="E84" s="60">
        <f>Статистика!G65</f>
        <v>0</v>
      </c>
    </row>
    <row r="85" spans="2:5" ht="16.5">
      <c r="B85" s="60">
        <f t="shared" si="2"/>
        <v>1</v>
      </c>
      <c r="C85" s="61" t="str">
        <f>IF(Соперники!B68&lt;&gt;"",Соперники!B68,"")</f>
        <v>Folk </v>
      </c>
      <c r="D85" s="61" t="str">
        <f>IF(Соперники!$C$53&lt;&gt;"",Соперники!$C$53,"")</f>
        <v>СФП Football.By</v>
      </c>
      <c r="E85" s="60">
        <f>Статистика!G66</f>
        <v>0</v>
      </c>
    </row>
    <row r="86" spans="2:5" ht="16.5">
      <c r="B86" s="60">
        <f t="shared" si="2"/>
        <v>1</v>
      </c>
      <c r="C86" s="61" t="str">
        <f>IF(Соперники!B69&lt;&gt;"",Соперники!B69,"")</f>
        <v>SL1M</v>
      </c>
      <c r="D86" s="61" t="str">
        <f>IF(Соперники!$C$53&lt;&gt;"",Соперники!$C$53,"")</f>
        <v>СФП Football.By</v>
      </c>
      <c r="E86" s="60">
        <f>Статистика!G67</f>
        <v>0</v>
      </c>
    </row>
    <row r="87" spans="2:5" ht="16.5">
      <c r="B87" s="60">
        <f t="shared" si="2"/>
        <v>1</v>
      </c>
      <c r="C87" s="61">
        <f>IF(Соперники!B70&lt;&gt;"",Соперники!B70,"")</f>
      </c>
      <c r="D87" s="61" t="str">
        <f>IF(Соперники!$C$53&lt;&gt;"",Соперники!$C$53,"")</f>
        <v>СФП Football.By</v>
      </c>
      <c r="E87" s="60">
        <f>Статистика!G68</f>
        <v>0</v>
      </c>
    </row>
    <row r="88" spans="2:5" ht="16.5">
      <c r="B88" s="60">
        <f t="shared" si="2"/>
        <v>1</v>
      </c>
      <c r="C88" s="61">
        <f>IF(Соперники!B71&lt;&gt;"",Соперники!B71,"")</f>
      </c>
      <c r="D88" s="61" t="str">
        <f>IF(Соперники!$C$53&lt;&gt;"",Соперники!$C$53,"")</f>
        <v>СФП Football.By</v>
      </c>
      <c r="E88" s="60">
        <f>Статистика!G69</f>
        <v>0</v>
      </c>
    </row>
    <row r="89" spans="2:5" ht="16.5">
      <c r="B89" s="60">
        <f t="shared" si="2"/>
        <v>1</v>
      </c>
      <c r="C89" s="61">
        <f>IF(Соперники!B72&lt;&gt;"",Соперники!B72,"")</f>
      </c>
      <c r="D89" s="61" t="str">
        <f>IF(Соперники!$C$53&lt;&gt;"",Соперники!$C$53,"")</f>
        <v>СФП Football.By</v>
      </c>
      <c r="E89" s="60">
        <f>Статистика!G70</f>
        <v>0</v>
      </c>
    </row>
    <row r="90" spans="2:5" ht="16.5">
      <c r="B90" s="60">
        <f t="shared" si="2"/>
        <v>1</v>
      </c>
      <c r="C90" s="61">
        <f>IF(Соперники!B73&lt;&gt;"",Соперники!B73,"")</f>
      </c>
      <c r="D90" s="61" t="str">
        <f>IF(Соперники!$C$53&lt;&gt;"",Соперники!$C$53,"")</f>
        <v>СФП Football.By</v>
      </c>
      <c r="E90" s="60">
        <f>Статистика!G71</f>
        <v>0</v>
      </c>
    </row>
    <row r="91" spans="2:5" ht="16.5">
      <c r="B91" s="60">
        <f t="shared" si="2"/>
        <v>1</v>
      </c>
      <c r="C91" s="61">
        <f>IF(Соперники!B74&lt;&gt;"",Соперники!B74,"")</f>
      </c>
      <c r="D91" s="61" t="str">
        <f>IF(Соперники!$C$53&lt;&gt;"",Соперники!$C$53,"")</f>
        <v>СФП Football.By</v>
      </c>
      <c r="E91" s="60">
        <f>Статистика!G72</f>
        <v>0</v>
      </c>
    </row>
    <row r="92" spans="2:5" ht="16.5">
      <c r="B92" s="60">
        <f t="shared" si="2"/>
        <v>1</v>
      </c>
      <c r="C92" s="61">
        <f>IF(Соперники!B75&lt;&gt;"",Соперники!B75,"")</f>
      </c>
      <c r="D92" s="61" t="str">
        <f>IF(Соперники!$C$53&lt;&gt;"",Соперники!$C$53,"")</f>
        <v>СФП Football.By</v>
      </c>
      <c r="E92" s="60">
        <f>Статистика!G73</f>
        <v>0</v>
      </c>
    </row>
    <row r="93" spans="2:5" ht="16.5">
      <c r="B93" s="60">
        <f t="shared" si="2"/>
        <v>1</v>
      </c>
      <c r="C93" s="61">
        <f>IF(Соперники!B76&lt;&gt;"",Соперники!B76,"")</f>
      </c>
      <c r="D93" s="61" t="str">
        <f>IF(Соперники!$C$53&lt;&gt;"",Соперники!$C$53,"")</f>
        <v>СФП Football.By</v>
      </c>
      <c r="E93" s="60">
        <f>Статистика!G74</f>
        <v>0</v>
      </c>
    </row>
    <row r="94" spans="2:5" ht="16.5">
      <c r="B94" s="60">
        <f t="shared" si="2"/>
        <v>1</v>
      </c>
      <c r="C94" s="61" t="str">
        <f>IF(Соперники!AU56&lt;&gt;"",Соперники!AU56,"")</f>
        <v>nick127</v>
      </c>
      <c r="D94" s="61" t="str">
        <f>IF(Соперники!$AA$53&lt;&gt;"",Соперники!$AA$53,"")</f>
        <v>Best Football &amp; Partizans </v>
      </c>
      <c r="E94" s="60">
        <f>Статистика!K56</f>
        <v>0</v>
      </c>
    </row>
    <row r="95" spans="2:5" ht="16.5">
      <c r="B95" s="60">
        <f t="shared" si="2"/>
        <v>1</v>
      </c>
      <c r="C95" s="61" t="str">
        <f>IF(Соперники!AU57&lt;&gt;"",Соперники!AU57,"")</f>
        <v>K_O_B_E</v>
      </c>
      <c r="D95" s="61" t="str">
        <f>IF(Соперники!$AA$53&lt;&gt;"",Соперники!$AA$53,"")</f>
        <v>Best Football &amp; Partizans </v>
      </c>
      <c r="E95" s="60">
        <f>Статистика!K57</f>
        <v>0</v>
      </c>
    </row>
    <row r="96" spans="2:5" ht="16.5">
      <c r="B96" s="60">
        <f t="shared" si="2"/>
        <v>1</v>
      </c>
      <c r="C96" s="61" t="str">
        <f>IF(Соперники!AU58&lt;&gt;"",Соперники!AU58,"")</f>
        <v>vasilko</v>
      </c>
      <c r="D96" s="61" t="str">
        <f>IF(Соперники!$AA$53&lt;&gt;"",Соперники!$AA$53,"")</f>
        <v>Best Football &amp; Partizans </v>
      </c>
      <c r="E96" s="60">
        <f>Статистика!K58</f>
        <v>0</v>
      </c>
    </row>
    <row r="97" spans="2:5" ht="16.5">
      <c r="B97" s="60">
        <f t="shared" si="2"/>
        <v>1</v>
      </c>
      <c r="C97" s="61" t="str">
        <f>IF(Соперники!AU59&lt;&gt;"",Соперники!AU59,"")</f>
        <v>Rapid</v>
      </c>
      <c r="D97" s="61" t="str">
        <f>IF(Соперники!$AA$53&lt;&gt;"",Соперники!$AA$53,"")</f>
        <v>Best Football &amp; Partizans </v>
      </c>
      <c r="E97" s="60">
        <f>Статистика!K59</f>
        <v>0</v>
      </c>
    </row>
    <row r="98" spans="2:5" ht="16.5">
      <c r="B98" s="60">
        <f t="shared" si="2"/>
        <v>1</v>
      </c>
      <c r="C98" s="61" t="str">
        <f>IF(Соперники!AU60&lt;&gt;"",Соперники!AU60,"")</f>
        <v>SamBeer</v>
      </c>
      <c r="D98" s="61" t="str">
        <f>IF(Соперники!$AA$53&lt;&gt;"",Соперники!$AA$53,"")</f>
        <v>Best Football &amp; Partizans </v>
      </c>
      <c r="E98" s="60">
        <f>Статистика!K60</f>
        <v>0</v>
      </c>
    </row>
    <row r="99" spans="2:5" ht="16.5">
      <c r="B99" s="60">
        <f t="shared" si="2"/>
        <v>1</v>
      </c>
      <c r="C99" s="61" t="str">
        <f>IF(Соперники!AU61&lt;&gt;"",Соперники!AU61,"")</f>
        <v>Nikulin</v>
      </c>
      <c r="D99" s="61" t="str">
        <f>IF(Соперники!$AA$53&lt;&gt;"",Соперники!$AA$53,"")</f>
        <v>Best Football &amp; Partizans </v>
      </c>
      <c r="E99" s="60">
        <f>Статистика!K61</f>
        <v>0</v>
      </c>
    </row>
    <row r="100" spans="2:5" ht="16.5">
      <c r="B100" s="60">
        <f aca="true" t="shared" si="3" ref="B100:B111">RANK(E100,$E$4:$E$111,0)</f>
        <v>1</v>
      </c>
      <c r="C100" s="61" t="str">
        <f>IF(Соперники!AU62&lt;&gt;"",Соперники!AU62,"")</f>
        <v>Vovan_the_best</v>
      </c>
      <c r="D100" s="61" t="str">
        <f>IF(Соперники!$AA$53&lt;&gt;"",Соперники!$AA$53,"")</f>
        <v>Best Football &amp; Partizans </v>
      </c>
      <c r="E100" s="60">
        <f>Статистика!K62</f>
        <v>0</v>
      </c>
    </row>
    <row r="101" spans="2:5" ht="16.5">
      <c r="B101" s="60">
        <f t="shared" si="3"/>
        <v>1</v>
      </c>
      <c r="C101" s="61" t="str">
        <f>IF(Соперники!AU63&lt;&gt;"",Соперники!AU63,"")</f>
        <v>MaZaHaKa</v>
      </c>
      <c r="D101" s="61" t="str">
        <f>IF(Соперники!$AA$53&lt;&gt;"",Соперники!$AA$53,"")</f>
        <v>Best Football &amp; Partizans </v>
      </c>
      <c r="E101" s="60">
        <f>Статистика!K63</f>
        <v>0</v>
      </c>
    </row>
    <row r="102" spans="2:5" ht="16.5">
      <c r="B102" s="60">
        <f t="shared" si="3"/>
        <v>1</v>
      </c>
      <c r="C102" s="61" t="str">
        <f>IF(Соперники!AU67&lt;&gt;"",Соперники!AU67,"")</f>
        <v>andriyko</v>
      </c>
      <c r="D102" s="61" t="str">
        <f>IF(Соперники!$AA$53&lt;&gt;"",Соперники!$AA$53,"")</f>
        <v>Best Football &amp; Partizans </v>
      </c>
      <c r="E102" s="60">
        <f>Статистика!K65</f>
        <v>0</v>
      </c>
    </row>
    <row r="103" spans="2:5" ht="16.5">
      <c r="B103" s="60">
        <f t="shared" si="3"/>
        <v>1</v>
      </c>
      <c r="C103" s="61" t="str">
        <f>IF(Соперники!AU68&lt;&gt;"",Соперники!AU68,"")</f>
        <v>Sajх</v>
      </c>
      <c r="D103" s="61" t="str">
        <f>IF(Соперники!$AA$53&lt;&gt;"",Соперники!$AA$53,"")</f>
        <v>Best Football &amp; Partizans </v>
      </c>
      <c r="E103" s="60">
        <f>Статистика!K66</f>
        <v>0</v>
      </c>
    </row>
    <row r="104" spans="2:5" ht="16.5">
      <c r="B104" s="60">
        <f t="shared" si="3"/>
        <v>1</v>
      </c>
      <c r="C104" s="61" t="str">
        <f>IF(Соперники!AU69&lt;&gt;"",Соперники!AU69,"")</f>
        <v>Lucky</v>
      </c>
      <c r="D104" s="61" t="str">
        <f>IF(Соперники!$AA$53&lt;&gt;"",Соперники!$AA$53,"")</f>
        <v>Best Football &amp; Partizans </v>
      </c>
      <c r="E104" s="60">
        <f>Статистика!K67</f>
        <v>0</v>
      </c>
    </row>
    <row r="105" spans="2:5" ht="16.5">
      <c r="B105" s="60">
        <f t="shared" si="3"/>
        <v>1</v>
      </c>
      <c r="C105" s="61">
        <f>IF(Соперники!AU70&lt;&gt;"",Соперники!AU70,"")</f>
      </c>
      <c r="D105" s="61" t="str">
        <f>IF(Соперники!$AA$53&lt;&gt;"",Соперники!$AA$53,"")</f>
        <v>Best Football &amp; Partizans </v>
      </c>
      <c r="E105" s="60">
        <f>Статистика!K68</f>
        <v>0</v>
      </c>
    </row>
    <row r="106" spans="2:5" ht="16.5">
      <c r="B106" s="60">
        <f t="shared" si="3"/>
        <v>1</v>
      </c>
      <c r="C106" s="61">
        <f>IF(Соперники!AU71&lt;&gt;"",Соперники!AU71,"")</f>
      </c>
      <c r="D106" s="61" t="str">
        <f>IF(Соперники!$AA$53&lt;&gt;"",Соперники!$AA$53,"")</f>
        <v>Best Football &amp; Partizans </v>
      </c>
      <c r="E106" s="60">
        <f>Статистика!K69</f>
        <v>0</v>
      </c>
    </row>
    <row r="107" spans="2:5" ht="16.5">
      <c r="B107" s="60">
        <f t="shared" si="3"/>
        <v>1</v>
      </c>
      <c r="C107" s="61">
        <f>IF(Соперники!AU72&lt;&gt;"",Соперники!AU72,"")</f>
      </c>
      <c r="D107" s="61" t="str">
        <f>IF(Соперники!$AA$53&lt;&gt;"",Соперники!$AA$53,"")</f>
        <v>Best Football &amp; Partizans </v>
      </c>
      <c r="E107" s="60">
        <f>Статистика!K70</f>
        <v>0</v>
      </c>
    </row>
    <row r="108" spans="2:5" ht="16.5">
      <c r="B108" s="60">
        <f t="shared" si="3"/>
        <v>1</v>
      </c>
      <c r="C108" s="61">
        <f>IF(Соперники!AU73&lt;&gt;"",Соперники!AU73,"")</f>
      </c>
      <c r="D108" s="61" t="str">
        <f>IF(Соперники!$AA$53&lt;&gt;"",Соперники!$AA$53,"")</f>
        <v>Best Football &amp; Partizans </v>
      </c>
      <c r="E108" s="60">
        <f>Статистика!K71</f>
        <v>0</v>
      </c>
    </row>
    <row r="109" spans="2:5" ht="16.5">
      <c r="B109" s="60">
        <f t="shared" si="3"/>
        <v>1</v>
      </c>
      <c r="C109" s="61">
        <f>IF(Соперники!AU74&lt;&gt;"",Соперники!AU74,"")</f>
      </c>
      <c r="D109" s="61" t="str">
        <f>IF(Соперники!$AA$53&lt;&gt;"",Соперники!$AA$53,"")</f>
        <v>Best Football &amp; Partizans </v>
      </c>
      <c r="E109" s="60">
        <f>Статистика!K72</f>
        <v>0</v>
      </c>
    </row>
    <row r="110" spans="2:5" ht="16.5">
      <c r="B110" s="60">
        <f t="shared" si="3"/>
        <v>1</v>
      </c>
      <c r="C110" s="61">
        <f>IF(Соперники!AU75&lt;&gt;"",Соперники!AU75,"")</f>
      </c>
      <c r="D110" s="61" t="str">
        <f>IF(Соперники!$AA$53&lt;&gt;"",Соперники!$AA$53,"")</f>
        <v>Best Football &amp; Partizans </v>
      </c>
      <c r="E110" s="60">
        <f>Статистика!K73</f>
        <v>0</v>
      </c>
    </row>
    <row r="111" spans="2:5" ht="16.5">
      <c r="B111" s="60">
        <f t="shared" si="3"/>
        <v>1</v>
      </c>
      <c r="C111" s="61">
        <f>IF(Соперники!AU76&lt;&gt;"",Соперники!AU76,"")</f>
      </c>
      <c r="D111" s="61" t="str">
        <f>IF(Соперники!$AA$53&lt;&gt;"",Соперники!$AA$53,"")</f>
        <v>Best Football &amp; Partizans </v>
      </c>
      <c r="E111" s="60">
        <f>Статистика!K74</f>
        <v>0</v>
      </c>
    </row>
    <row r="112" spans="2:5" s="64" customFormat="1" ht="16.5">
      <c r="B112" s="63"/>
      <c r="C112" s="62"/>
      <c r="D112" s="62"/>
      <c r="E112" s="63"/>
    </row>
  </sheetData>
  <sheetProtection formatCells="0" formatColumns="0" formatRows="0"/>
  <mergeCells count="1">
    <mergeCell ref="B2:E2"/>
  </mergeCells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Ihor</cp:lastModifiedBy>
  <dcterms:created xsi:type="dcterms:W3CDTF">2006-11-28T10:41:36Z</dcterms:created>
  <dcterms:modified xsi:type="dcterms:W3CDTF">2010-04-17T09:10:53Z</dcterms:modified>
  <cp:category/>
  <cp:version/>
  <cp:contentType/>
  <cp:contentStatus/>
</cp:coreProperties>
</file>